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/>
  <xr:revisionPtr revIDLastSave="1" documentId="8_{32F7E7F6-607D-4936-93DF-7B6116197D03}" xr6:coauthVersionLast="47" xr6:coauthVersionMax="47" xr10:uidLastSave="{AC968E0F-3495-4EBC-A64B-2EE7ABB7E732}"/>
  <bookViews>
    <workbookView xWindow="-108" yWindow="-108" windowWidth="23256" windowHeight="12456" tabRatio="670" xr2:uid="{00000000-000D-0000-FFFF-FFFF00000000}"/>
  </bookViews>
  <sheets>
    <sheet name="⑨要項" sheetId="37" r:id="rId1"/>
    <sheet name="申込書 Ｓ" sheetId="34" r:id="rId2"/>
    <sheet name="リスト" sheetId="44" state="hidden" r:id="rId3"/>
    <sheet name="申込書　W" sheetId="45" r:id="rId4"/>
    <sheet name="年代表" sheetId="38" state="hidden" r:id="rId5"/>
  </sheets>
  <externalReferences>
    <externalReference r:id="rId6"/>
    <externalReference r:id="rId7"/>
  </externalReferences>
  <definedNames>
    <definedName name="_xlnm._FilterDatabase" localSheetId="4" hidden="1">年代表!$D$1:$M$150</definedName>
    <definedName name="_xlnm.Print_Area" localSheetId="1">'申込書 Ｓ'!$A$1:$M$39</definedName>
    <definedName name="_xlnm.Print_Area" localSheetId="3">'申込書　W'!$A$1:$K$31</definedName>
    <definedName name="氏名" localSheetId="3">[1]受付一覧!#REF!</definedName>
    <definedName name="氏名">[1]受付一覧!#REF!</definedName>
    <definedName name="単女">[2]辞書!$B$11:$J$225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34" l="1"/>
  <c r="L14" i="34"/>
  <c r="I8" i="45"/>
  <c r="K14" i="34"/>
  <c r="E3" i="45"/>
  <c r="E6" i="45"/>
  <c r="E5" i="45"/>
  <c r="K11" i="34" l="1"/>
  <c r="L11" i="34"/>
  <c r="B10" i="34"/>
  <c r="B11" i="34"/>
  <c r="B12" i="34"/>
  <c r="B13" i="34"/>
  <c r="C13" i="34" s="1"/>
  <c r="B14" i="34"/>
  <c r="C14" i="34" s="1"/>
  <c r="B15" i="34"/>
  <c r="C15" i="34" s="1"/>
  <c r="B31" i="45" l="1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3" i="45"/>
  <c r="B1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L18" i="34" l="1"/>
  <c r="F8" i="45"/>
  <c r="L17" i="34" s="1"/>
  <c r="B39" i="34"/>
  <c r="C39" i="34"/>
  <c r="B38" i="34"/>
  <c r="C38" i="34" s="1"/>
  <c r="B37" i="34"/>
  <c r="C37" i="34" s="1"/>
  <c r="B36" i="34"/>
  <c r="C36" i="34" s="1"/>
  <c r="B35" i="34"/>
  <c r="C35" i="34" s="1"/>
  <c r="B34" i="34"/>
  <c r="C34" i="34" s="1"/>
  <c r="B33" i="34"/>
  <c r="C33" i="34" s="1"/>
  <c r="B32" i="34"/>
  <c r="C32" i="34" s="1"/>
  <c r="B31" i="34"/>
  <c r="C31" i="34" s="1"/>
  <c r="B30" i="34"/>
  <c r="C30" i="34" s="1"/>
  <c r="B29" i="34"/>
  <c r="C29" i="34" s="1"/>
  <c r="B28" i="34"/>
  <c r="C28" i="34" s="1"/>
  <c r="B27" i="34"/>
  <c r="C27" i="34" s="1"/>
  <c r="B26" i="34"/>
  <c r="C26" i="34" s="1"/>
  <c r="B25" i="34"/>
  <c r="C25" i="34" s="1"/>
  <c r="B24" i="34"/>
  <c r="C24" i="34" s="1"/>
  <c r="B23" i="34"/>
  <c r="C23" i="34" s="1"/>
  <c r="B22" i="34"/>
  <c r="C22" i="34" s="1"/>
  <c r="B21" i="34"/>
  <c r="C21" i="34" s="1"/>
  <c r="B20" i="34"/>
  <c r="C20" i="34" s="1"/>
  <c r="B19" i="34"/>
  <c r="C19" i="34" s="1"/>
  <c r="B18" i="34"/>
  <c r="C18" i="34" s="1"/>
  <c r="B17" i="34"/>
  <c r="C17" i="34" s="1"/>
  <c r="B16" i="34"/>
  <c r="C16" i="34" s="1"/>
  <c r="C12" i="34"/>
  <c r="C11" i="34"/>
  <c r="C10" i="34"/>
</calcChain>
</file>

<file path=xl/sharedStrings.xml><?xml version="1.0" encoding="utf-8"?>
<sst xmlns="http://schemas.openxmlformats.org/spreadsheetml/2006/main" count="340" uniqueCount="212">
  <si>
    <t>主催</t>
    <phoneticPr fontId="3"/>
  </si>
  <si>
    <t>主管</t>
    <phoneticPr fontId="3"/>
  </si>
  <si>
    <t>富士市卓球協会</t>
    <phoneticPr fontId="3"/>
  </si>
  <si>
    <t>期日</t>
    <phoneticPr fontId="3"/>
  </si>
  <si>
    <t>会場</t>
    <phoneticPr fontId="3"/>
  </si>
  <si>
    <t>参加資格</t>
    <phoneticPr fontId="3"/>
  </si>
  <si>
    <t>富士市に在住、在勤、在学　いずれかの該当者（中学１,２年生は不可）</t>
    <rPh sb="10" eb="12">
      <t>ザイガク</t>
    </rPh>
    <phoneticPr fontId="3"/>
  </si>
  <si>
    <t>下記種目別の年齢制限該当者とする。</t>
    <rPh sb="0" eb="2">
      <t>カキ</t>
    </rPh>
    <rPh sb="2" eb="5">
      <t>シュモクベツ</t>
    </rPh>
    <rPh sb="6" eb="8">
      <t>ネンレイ</t>
    </rPh>
    <rPh sb="8" eb="10">
      <t>セイゲン</t>
    </rPh>
    <rPh sb="10" eb="13">
      <t>ガイトウシャ</t>
    </rPh>
    <phoneticPr fontId="3"/>
  </si>
  <si>
    <t>種目</t>
    <phoneticPr fontId="3"/>
  </si>
  <si>
    <t>男女別年代別を基本とする（小学生は男女混合で実施）</t>
    <rPh sb="0" eb="2">
      <t>ダンジョ</t>
    </rPh>
    <rPh sb="2" eb="3">
      <t>ベツ</t>
    </rPh>
    <rPh sb="3" eb="6">
      <t>ネンダイベツ</t>
    </rPh>
    <rPh sb="7" eb="9">
      <t>キホン</t>
    </rPh>
    <rPh sb="13" eb="16">
      <t>ショウガクセイ</t>
    </rPh>
    <rPh sb="17" eb="19">
      <t>ダンジョ</t>
    </rPh>
    <rPh sb="19" eb="21">
      <t>コンゴウ</t>
    </rPh>
    <rPh sb="22" eb="24">
      <t>ジッシ</t>
    </rPh>
    <phoneticPr fontId="3"/>
  </si>
  <si>
    <t>⑪、ダブルス・・・シングルスの各年代該当者であれば年代間の規制なし（男女混合は不可）</t>
    <rPh sb="15" eb="16">
      <t>カク</t>
    </rPh>
    <rPh sb="16" eb="18">
      <t>ネンダイ</t>
    </rPh>
    <rPh sb="18" eb="20">
      <t>ガイトウ</t>
    </rPh>
    <rPh sb="20" eb="21">
      <t>シャ</t>
    </rPh>
    <rPh sb="25" eb="27">
      <t>ネンダイ</t>
    </rPh>
    <rPh sb="27" eb="28">
      <t>カン</t>
    </rPh>
    <rPh sb="29" eb="31">
      <t>キセイ</t>
    </rPh>
    <rPh sb="34" eb="36">
      <t>ダンジョ</t>
    </rPh>
    <rPh sb="36" eb="38">
      <t>コンゴウ</t>
    </rPh>
    <rPh sb="39" eb="41">
      <t>フカ</t>
    </rPh>
    <phoneticPr fontId="3"/>
  </si>
  <si>
    <t>※申込人数により、他の年代との混合の組み合わせとなる場合があります。</t>
    <rPh sb="1" eb="3">
      <t>モウシコミ</t>
    </rPh>
    <rPh sb="3" eb="4">
      <t>ニン</t>
    </rPh>
    <rPh sb="4" eb="5">
      <t>スウ</t>
    </rPh>
    <rPh sb="9" eb="10">
      <t>タ</t>
    </rPh>
    <rPh sb="11" eb="13">
      <t>ネンダイ</t>
    </rPh>
    <rPh sb="15" eb="17">
      <t>コンゴウ</t>
    </rPh>
    <rPh sb="18" eb="19">
      <t>ク</t>
    </rPh>
    <rPh sb="20" eb="21">
      <t>ア</t>
    </rPh>
    <rPh sb="26" eb="28">
      <t>バアイ</t>
    </rPh>
    <phoneticPr fontId="3"/>
  </si>
  <si>
    <t>　（表彰は年代別にて実施予定、但し参加人数が少ない場合は変更も有りうる）　</t>
    <rPh sb="10" eb="12">
      <t>ジッシ</t>
    </rPh>
    <rPh sb="12" eb="14">
      <t>ヨテイ</t>
    </rPh>
    <rPh sb="15" eb="16">
      <t>タダ</t>
    </rPh>
    <rPh sb="17" eb="21">
      <t>サンカニンスウ</t>
    </rPh>
    <rPh sb="22" eb="23">
      <t>スク</t>
    </rPh>
    <rPh sb="25" eb="27">
      <t>バアイ</t>
    </rPh>
    <rPh sb="28" eb="30">
      <t>ヘンコウ</t>
    </rPh>
    <rPh sb="31" eb="32">
      <t>ア</t>
    </rPh>
    <phoneticPr fontId="9"/>
  </si>
  <si>
    <t>競技方法</t>
    <phoneticPr fontId="3"/>
  </si>
  <si>
    <t>申し込み状況によりトーナメント方式もしくはリーグ戦方式を任意に設定する。</t>
    <rPh sb="0" eb="1">
      <t>モウ</t>
    </rPh>
    <rPh sb="2" eb="3">
      <t>コ</t>
    </rPh>
    <rPh sb="4" eb="6">
      <t>ジョウキョウ</t>
    </rPh>
    <rPh sb="28" eb="30">
      <t>ニンイ</t>
    </rPh>
    <rPh sb="31" eb="33">
      <t>セッテイ</t>
    </rPh>
    <phoneticPr fontId="3"/>
  </si>
  <si>
    <t>使用球</t>
    <phoneticPr fontId="3"/>
  </si>
  <si>
    <t>ルール</t>
    <phoneticPr fontId="3"/>
  </si>
  <si>
    <t>現行の日本卓球ルールによる（基本的には5ゲームスマッチとするが都合により3ゲームスマッチの場合もあり）</t>
    <phoneticPr fontId="3"/>
  </si>
  <si>
    <t>参加料</t>
    <phoneticPr fontId="3"/>
  </si>
  <si>
    <t>申込期限</t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</si>
  <si>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</si>
  <si>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郵便もしくはEメールにて申し込み書を下記へ送付願います。</t>
    <phoneticPr fontId="3"/>
  </si>
  <si>
    <t>送付先：</t>
    <phoneticPr fontId="3"/>
  </si>
  <si>
    <t>富士市卓球協会事務局</t>
    <phoneticPr fontId="3"/>
  </si>
  <si>
    <t>ＴＥＬ</t>
    <phoneticPr fontId="3"/>
  </si>
  <si>
    <t>Eメールアドレス</t>
    <phoneticPr fontId="3"/>
  </si>
  <si>
    <t>表彰</t>
    <phoneticPr fontId="3"/>
  </si>
  <si>
    <t>３位までに賞状、賞品を授与する</t>
    <phoneticPr fontId="3"/>
  </si>
  <si>
    <t>その他</t>
    <phoneticPr fontId="3"/>
  </si>
  <si>
    <t>（１）ゼッケンをつけること</t>
    <phoneticPr fontId="3"/>
  </si>
  <si>
    <t>（２）大会中の事故に伴う応急手当以外は、本人負担</t>
    <rPh sb="3" eb="6">
      <t>タイカイチュウ</t>
    </rPh>
    <rPh sb="7" eb="9">
      <t>ジコ</t>
    </rPh>
    <rPh sb="10" eb="11">
      <t>トモナ</t>
    </rPh>
    <rPh sb="12" eb="14">
      <t>オウキュウ</t>
    </rPh>
    <rPh sb="14" eb="16">
      <t>テアテ</t>
    </rPh>
    <rPh sb="16" eb="18">
      <t>イガイ</t>
    </rPh>
    <rPh sb="20" eb="22">
      <t>ホンニン</t>
    </rPh>
    <rPh sb="22" eb="24">
      <t>フタン</t>
    </rPh>
    <phoneticPr fontId="3"/>
  </si>
  <si>
    <t>（３）前年優勝選手は優勝カップを持参してください</t>
    <rPh sb="3" eb="5">
      <t>ゼンネン</t>
    </rPh>
    <rPh sb="5" eb="7">
      <t>ユウショウ</t>
    </rPh>
    <rPh sb="16" eb="18">
      <t>ジサン</t>
    </rPh>
    <phoneticPr fontId="3"/>
  </si>
  <si>
    <t>（４）ゴミは各自にて持ち帰ること</t>
    <rPh sb="6" eb="8">
      <t>カクジ</t>
    </rPh>
    <rPh sb="10" eb="11">
      <t>モ</t>
    </rPh>
    <rPh sb="12" eb="13">
      <t>カエ</t>
    </rPh>
    <phoneticPr fontId="3"/>
  </si>
  <si>
    <t>申込み団体名</t>
    <rPh sb="0" eb="2">
      <t>モウシコミ</t>
    </rPh>
    <phoneticPr fontId="9"/>
  </si>
  <si>
    <t>申込責任者</t>
    <rPh sb="0" eb="2">
      <t>モウシコ</t>
    </rPh>
    <rPh sb="2" eb="5">
      <t>セキニンシャ</t>
    </rPh>
    <phoneticPr fontId="3"/>
  </si>
  <si>
    <t xml:space="preserve">参加料　合計金額 </t>
    <rPh sb="4" eb="6">
      <t>ゴウケイ</t>
    </rPh>
    <rPh sb="6" eb="8">
      <t>キンガク</t>
    </rPh>
    <phoneticPr fontId="3"/>
  </si>
  <si>
    <t xml:space="preserve">連絡先  </t>
    <rPh sb="0" eb="1">
      <t>レン</t>
    </rPh>
    <rPh sb="1" eb="2">
      <t>ラク</t>
    </rPh>
    <rPh sb="2" eb="3">
      <t>サキ</t>
    </rPh>
    <phoneticPr fontId="3"/>
  </si>
  <si>
    <t>No</t>
    <phoneticPr fontId="9"/>
  </si>
  <si>
    <t>種目</t>
    <phoneticPr fontId="9"/>
  </si>
  <si>
    <t>性別</t>
    <phoneticPr fontId="9"/>
  </si>
  <si>
    <t>選手名</t>
    <rPh sb="0" eb="3">
      <t>センシュメイ</t>
    </rPh>
    <phoneticPr fontId="9"/>
  </si>
  <si>
    <t>・シングルス</t>
    <phoneticPr fontId="3"/>
  </si>
  <si>
    <t>名称（自動表示）</t>
    <rPh sb="0" eb="2">
      <t>メイショウ</t>
    </rPh>
    <phoneticPr fontId="9"/>
  </si>
  <si>
    <t>年齢</t>
  </si>
  <si>
    <t>氏名</t>
    <phoneticPr fontId="9"/>
  </si>
  <si>
    <t>所属</t>
    <phoneticPr fontId="9"/>
  </si>
  <si>
    <t>参加人数</t>
  </si>
  <si>
    <t>小学生</t>
    <rPh sb="0" eb="3">
      <t>ショウガクセイ</t>
    </rPh>
    <phoneticPr fontId="9"/>
  </si>
  <si>
    <t>大人</t>
    <rPh sb="0" eb="2">
      <t>オトナ</t>
    </rPh>
    <phoneticPr fontId="9"/>
  </si>
  <si>
    <t>参加料</t>
    <rPh sb="0" eb="3">
      <t>サンカリョウ</t>
    </rPh>
    <phoneticPr fontId="9"/>
  </si>
  <si>
    <t>ダブルス</t>
    <phoneticPr fontId="9"/>
  </si>
  <si>
    <t>参加数</t>
    <rPh sb="2" eb="3">
      <t>スウ</t>
    </rPh>
    <phoneticPr fontId="3"/>
  </si>
  <si>
    <t>ＰＣ入力時の注意点</t>
    <rPh sb="2" eb="4">
      <t>ニュウリョク</t>
    </rPh>
    <rPh sb="4" eb="5">
      <t>ジ</t>
    </rPh>
    <rPh sb="6" eb="9">
      <t>チュウイテン</t>
    </rPh>
    <phoneticPr fontId="9"/>
  </si>
  <si>
    <t>・太枠内(青色）に入力して
　ください。</t>
    <rPh sb="5" eb="7">
      <t>アオイロ</t>
    </rPh>
    <rPh sb="9" eb="11">
      <t>ニュウリョク</t>
    </rPh>
    <phoneticPr fontId="9"/>
  </si>
  <si>
    <t>・性別、年齢、氏名、所属を全て
　入力すると種目名が表示され
　ます。</t>
    <rPh sb="1" eb="3">
      <t>セイベツ</t>
    </rPh>
    <rPh sb="4" eb="6">
      <t>ネンレイ</t>
    </rPh>
    <rPh sb="7" eb="9">
      <t>シメイ</t>
    </rPh>
    <rPh sb="10" eb="12">
      <t>ショゾク</t>
    </rPh>
    <rPh sb="13" eb="14">
      <t>スベ</t>
    </rPh>
    <rPh sb="17" eb="19">
      <t>ニュウリョク</t>
    </rPh>
    <rPh sb="22" eb="24">
      <t>シュモク</t>
    </rPh>
    <rPh sb="24" eb="25">
      <t>メイ</t>
    </rPh>
    <rPh sb="26" eb="28">
      <t>ヒョウジ</t>
    </rPh>
    <phoneticPr fontId="9"/>
  </si>
  <si>
    <t>・性別欄は右の▼にて
　男女の選択入力が出来ます。</t>
    <rPh sb="1" eb="3">
      <t>セイベツ</t>
    </rPh>
    <rPh sb="3" eb="4">
      <t>ラン</t>
    </rPh>
    <rPh sb="5" eb="6">
      <t>ミギ</t>
    </rPh>
    <rPh sb="12" eb="14">
      <t>ダンジョ</t>
    </rPh>
    <rPh sb="15" eb="17">
      <t>センタク</t>
    </rPh>
    <rPh sb="17" eb="19">
      <t>ニュウリョク</t>
    </rPh>
    <rPh sb="20" eb="22">
      <t>デキ</t>
    </rPh>
    <phoneticPr fontId="9"/>
  </si>
  <si>
    <t>・参加料は自動計算されます。</t>
    <rPh sb="1" eb="4">
      <t>サンカリョウ</t>
    </rPh>
    <rPh sb="5" eb="7">
      <t>ジドウ</t>
    </rPh>
    <rPh sb="7" eb="9">
      <t>ケイサン</t>
    </rPh>
    <phoneticPr fontId="9"/>
  </si>
  <si>
    <t>⑩</t>
    <phoneticPr fontId="9"/>
  </si>
  <si>
    <t>①</t>
    <phoneticPr fontId="9"/>
  </si>
  <si>
    <t>１０代の部</t>
    <phoneticPr fontId="3"/>
  </si>
  <si>
    <t>男子</t>
    <rPh sb="0" eb="2">
      <t>ダンシ</t>
    </rPh>
    <phoneticPr fontId="9"/>
  </si>
  <si>
    <t>②</t>
    <phoneticPr fontId="9"/>
  </si>
  <si>
    <t>２０代の部</t>
    <phoneticPr fontId="3"/>
  </si>
  <si>
    <t>女子</t>
    <rPh sb="0" eb="2">
      <t>ジョシ</t>
    </rPh>
    <phoneticPr fontId="9"/>
  </si>
  <si>
    <t>⑨</t>
    <phoneticPr fontId="9"/>
  </si>
  <si>
    <t>③</t>
    <phoneticPr fontId="9"/>
  </si>
  <si>
    <t>３０代の部</t>
    <phoneticPr fontId="3"/>
  </si>
  <si>
    <t>④</t>
    <phoneticPr fontId="9"/>
  </si>
  <si>
    <t>４０代の部</t>
    <phoneticPr fontId="9"/>
  </si>
  <si>
    <t>⑧</t>
    <phoneticPr fontId="9"/>
  </si>
  <si>
    <t>⑤</t>
    <phoneticPr fontId="9"/>
  </si>
  <si>
    <t>５０代の部</t>
    <phoneticPr fontId="9"/>
  </si>
  <si>
    <t>⑥</t>
    <phoneticPr fontId="9"/>
  </si>
  <si>
    <t>６０代の部</t>
    <phoneticPr fontId="9"/>
  </si>
  <si>
    <t>⑦</t>
    <phoneticPr fontId="9"/>
  </si>
  <si>
    <t>７０歳以上の部</t>
    <rPh sb="2" eb="3">
      <t>サイ</t>
    </rPh>
    <rPh sb="3" eb="5">
      <t>イジョウ</t>
    </rPh>
    <phoneticPr fontId="3"/>
  </si>
  <si>
    <t>小学５・６年生の部</t>
    <phoneticPr fontId="9"/>
  </si>
  <si>
    <t>小学３・４年生の部</t>
    <phoneticPr fontId="9"/>
  </si>
  <si>
    <t>小学１・２年生の部</t>
    <rPh sb="6" eb="7">
      <t>セイ</t>
    </rPh>
    <phoneticPr fontId="3"/>
  </si>
  <si>
    <t>④</t>
  </si>
  <si>
    <t>ダブルス参加数</t>
    <rPh sb="6" eb="7">
      <t>スウ</t>
    </rPh>
    <phoneticPr fontId="3"/>
  </si>
  <si>
    <t>選手名　1</t>
    <phoneticPr fontId="9"/>
  </si>
  <si>
    <t>選手名　２</t>
    <phoneticPr fontId="9"/>
  </si>
  <si>
    <t>R1</t>
    <phoneticPr fontId="9"/>
  </si>
  <si>
    <t>R4</t>
    <phoneticPr fontId="9"/>
  </si>
  <si>
    <t>西暦</t>
    <phoneticPr fontId="9"/>
  </si>
  <si>
    <t>年</t>
    <phoneticPr fontId="9"/>
  </si>
  <si>
    <t>月</t>
    <phoneticPr fontId="9"/>
  </si>
  <si>
    <t>日</t>
    <phoneticPr fontId="9"/>
  </si>
  <si>
    <t>学年齢</t>
    <phoneticPr fontId="9"/>
  </si>
  <si>
    <t>実年齢</t>
    <phoneticPr fontId="9"/>
  </si>
  <si>
    <t>S21</t>
  </si>
  <si>
    <t>S22</t>
  </si>
  <si>
    <t>70代以上</t>
    <phoneticPr fontId="9"/>
  </si>
  <si>
    <t>S23</t>
  </si>
  <si>
    <t>S24</t>
  </si>
  <si>
    <t>60代</t>
    <phoneticPr fontId="9"/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</si>
  <si>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</si>
  <si>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</si>
  <si>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</si>
  <si>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</si>
  <si>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</si>
  <si>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</si>
  <si>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</si>
  <si>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</si>
  <si>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</si>
  <si>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</si>
  <si>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50代</t>
    <phoneticPr fontId="9"/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</si>
  <si>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</si>
  <si>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</si>
  <si>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</si>
  <si>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</si>
  <si>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</si>
  <si>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</si>
  <si>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</si>
  <si>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</si>
  <si>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</si>
  <si>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</si>
  <si>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40代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</si>
  <si>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</si>
  <si>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</si>
  <si>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</si>
  <si>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</si>
  <si>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</si>
  <si>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</si>
  <si>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</si>
  <si>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</si>
  <si>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</si>
  <si>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</si>
  <si>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30代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</si>
  <si>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</si>
  <si>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</si>
  <si>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</si>
  <si>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</si>
  <si>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</si>
  <si>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</si>
  <si>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</si>
  <si>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</si>
  <si>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</si>
  <si>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</t>
    <phoneticPr fontId="9"/>
  </si>
  <si>
    <t>20代</t>
  </si>
  <si>
    <t>H2</t>
    <phoneticPr fontId="9"/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</si>
  <si>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</si>
  <si>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</si>
  <si>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</si>
  <si>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</si>
  <si>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</si>
  <si>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</si>
  <si>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</si>
  <si>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</si>
  <si>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</si>
  <si>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10代</t>
  </si>
  <si>
    <t>H12</t>
  </si>
  <si>
    <t>H13</t>
  </si>
  <si>
    <t>H14</t>
  </si>
  <si>
    <t>H15</t>
  </si>
  <si>
    <t>H16</t>
  </si>
  <si>
    <t>中学生の部</t>
    <phoneticPr fontId="9"/>
  </si>
  <si>
    <t>H17</t>
  </si>
  <si>
    <t>H18</t>
  </si>
  <si>
    <t>小学生5,6年生</t>
    <phoneticPr fontId="9"/>
  </si>
  <si>
    <t>H19</t>
  </si>
  <si>
    <t>H20</t>
  </si>
  <si>
    <t>小学生3,4年生</t>
    <phoneticPr fontId="9"/>
  </si>
  <si>
    <t>H21</t>
  </si>
  <si>
    <t>H22</t>
  </si>
  <si>
    <t>小学生1,2年生</t>
    <phoneticPr fontId="9"/>
  </si>
  <si>
    <t>H23</t>
  </si>
  <si>
    <t>H24</t>
  </si>
  <si>
    <t>H25</t>
  </si>
  <si>
    <t>H26</t>
  </si>
  <si>
    <t>H27</t>
  </si>
  <si>
    <t>H28</t>
  </si>
  <si>
    <t>H29</t>
  </si>
  <si>
    <t>H30</t>
  </si>
  <si>
    <t>R2</t>
    <phoneticPr fontId="9"/>
  </si>
  <si>
    <t>R3</t>
    <phoneticPr fontId="9"/>
  </si>
  <si>
    <t>R4</t>
  </si>
  <si>
    <t>R5</t>
  </si>
  <si>
    <t>R6</t>
  </si>
  <si>
    <t>R7</t>
  </si>
  <si>
    <t>R8</t>
  </si>
  <si>
    <t>R9</t>
  </si>
  <si>
    <t>R10</t>
  </si>
  <si>
    <t>R11</t>
  </si>
  <si>
    <t xml:space="preserve"> 午前８時３０分開館</t>
    <phoneticPr fontId="9"/>
  </si>
  <si>
    <t>〒４１７－０００１　　富士市今泉２０６０－２　　</t>
    <rPh sb="14" eb="16">
      <t>イマイズミ</t>
    </rPh>
    <phoneticPr fontId="3"/>
  </si>
  <si>
    <t>佐藤　雅之</t>
    <rPh sb="0" eb="2">
      <t>サトウ</t>
    </rPh>
    <rPh sb="3" eb="5">
      <t>マサユキ</t>
    </rPh>
    <phoneticPr fontId="3"/>
  </si>
  <si>
    <t>０９０－４０８８－０９４０</t>
    <phoneticPr fontId="3"/>
  </si>
  <si>
    <t>310fujitaku@gmail.com</t>
    <phoneticPr fontId="9"/>
  </si>
  <si>
    <t>日本卓球協会公認球　４０ｍｍ　プラスチック　クリーンボール</t>
    <phoneticPr fontId="3"/>
  </si>
  <si>
    <t>＊種目ごとに強い順に記載して下さい！</t>
    <rPh sb="1" eb="3">
      <t>シュモク</t>
    </rPh>
    <rPh sb="6" eb="7">
      <t>ツヨ</t>
    </rPh>
    <rPh sb="8" eb="9">
      <t>ジュン</t>
    </rPh>
    <rPh sb="10" eb="12">
      <t>キサイ</t>
    </rPh>
    <rPh sb="14" eb="15">
      <t>クダ</t>
    </rPh>
    <phoneticPr fontId="9"/>
  </si>
  <si>
    <t>富士市、富士市教育委員会、富士市スポーツ協会</t>
    <phoneticPr fontId="3"/>
  </si>
  <si>
    <t>第５９回　富士市スポーツ祭卓球選手権大会（一般・小学生の部）</t>
    <rPh sb="5" eb="7">
      <t>フジ</t>
    </rPh>
    <rPh sb="7" eb="8">
      <t>シ</t>
    </rPh>
    <rPh sb="12" eb="13">
      <t>サイ</t>
    </rPh>
    <rPh sb="13" eb="15">
      <t>タッキュウ</t>
    </rPh>
    <rPh sb="15" eb="18">
      <t>センシュケン</t>
    </rPh>
    <rPh sb="18" eb="20">
      <t>タイカイ</t>
    </rPh>
    <rPh sb="21" eb="23">
      <t>イッパン</t>
    </rPh>
    <rPh sb="24" eb="27">
      <t>ショウガクセイ</t>
    </rPh>
    <rPh sb="28" eb="29">
      <t>ブ</t>
    </rPh>
    <phoneticPr fontId="4"/>
  </si>
  <si>
    <t>①．１０代の部・・・中学３年生以上１９才まで（平成１８年4月2日～平成2３年4月1日生）</t>
    <rPh sb="23" eb="25">
      <t>ヘイセイ</t>
    </rPh>
    <rPh sb="27" eb="28">
      <t>ネン</t>
    </rPh>
    <rPh sb="42" eb="43">
      <t>ウ</t>
    </rPh>
    <phoneticPr fontId="3"/>
  </si>
  <si>
    <t>②．２０代の部・・・２０才以上２９才まで（平成８年4月2日～平成1８年4月1日生）</t>
    <rPh sb="39" eb="40">
      <t>セイ</t>
    </rPh>
    <phoneticPr fontId="3"/>
  </si>
  <si>
    <t>③．３０代の部・・・３０才以上３９才まで（昭和61年4月2日～平成8年4月1日生）</t>
    <rPh sb="21" eb="23">
      <t>ショウワ</t>
    </rPh>
    <rPh sb="31" eb="33">
      <t>ヘイセイ</t>
    </rPh>
    <rPh sb="34" eb="35">
      <t>ネン</t>
    </rPh>
    <phoneticPr fontId="3"/>
  </si>
  <si>
    <t>④．４０代の部・・・４０才以上４９才まで（昭和51年4月2日～昭和61年4月1日生）</t>
    <phoneticPr fontId="9"/>
  </si>
  <si>
    <t>⑤．５０代の部・・・５０才以上５９才まで（昭和41年4月2日～昭和51年4月1日生）</t>
    <rPh sb="40" eb="41">
      <t>セイ</t>
    </rPh>
    <phoneticPr fontId="3"/>
  </si>
  <si>
    <t>⑥．６０代の部・・・６０才以上６９才まで（昭和31年4月2日～昭和41年4月1日生）</t>
    <rPh sb="40" eb="41">
      <t>セイ</t>
    </rPh>
    <phoneticPr fontId="3"/>
  </si>
  <si>
    <t>⑦．７０代の部・・・７０才以上（昭和31年4月1日以前生まれ）</t>
    <rPh sb="25" eb="27">
      <t>イゼン</t>
    </rPh>
    <rPh sb="27" eb="28">
      <t>ウ</t>
    </rPh>
    <phoneticPr fontId="3"/>
  </si>
  <si>
    <t>⑧．小学５・６年生の部・・・小学５・６年生（平成25年4月2日～平成27年4月1日生）</t>
    <rPh sb="8" eb="9">
      <t>セイ</t>
    </rPh>
    <phoneticPr fontId="3"/>
  </si>
  <si>
    <t>⑨．小学３・４年生の部・・・小学３・４年生（平成27年4月2日～平成29年4月1日生）</t>
    <rPh sb="8" eb="9">
      <t>セイ</t>
    </rPh>
    <phoneticPr fontId="3"/>
  </si>
  <si>
    <t>⑩．小学１・２年生の部・・・小学１・２年生（平成29年4月2日～平成31年4月1日生）</t>
    <rPh sb="8" eb="9">
      <t>セイ</t>
    </rPh>
    <phoneticPr fontId="3"/>
  </si>
  <si>
    <t>※年齢は学年齢とし、令和7年4月2日を起算日とする</t>
    <phoneticPr fontId="9"/>
  </si>
  <si>
    <r>
      <t>★シングルス　・一般</t>
    </r>
    <r>
      <rPr>
        <b/>
        <sz val="14"/>
        <color rgb="FF002060"/>
        <rFont val="Meiryo UI"/>
        <family val="3"/>
        <charset val="128"/>
      </rPr>
      <t>６００</t>
    </r>
    <r>
      <rPr>
        <sz val="11"/>
        <color rgb="FF002060"/>
        <rFont val="Meiryo UI"/>
        <family val="3"/>
        <charset val="128"/>
      </rPr>
      <t>円 　・小学生</t>
    </r>
    <r>
      <rPr>
        <b/>
        <sz val="14"/>
        <color rgb="FF002060"/>
        <rFont val="Meiryo UI"/>
        <family val="3"/>
        <charset val="128"/>
      </rPr>
      <t>４００</t>
    </r>
    <r>
      <rPr>
        <sz val="11"/>
        <color rgb="FF002060"/>
        <rFont val="Meiryo UI"/>
        <family val="3"/>
        <charset val="128"/>
      </rPr>
      <t>円　★ダブルス１組</t>
    </r>
    <r>
      <rPr>
        <b/>
        <sz val="14"/>
        <color rgb="FF002060"/>
        <rFont val="Meiryo UI"/>
        <family val="3"/>
        <charset val="128"/>
      </rPr>
      <t>１２００</t>
    </r>
    <r>
      <rPr>
        <sz val="11"/>
        <color rgb="FF002060"/>
        <rFont val="Meiryo UI"/>
        <family val="3"/>
        <charset val="128"/>
      </rPr>
      <t>円</t>
    </r>
    <rPh sb="8" eb="10">
      <t>イッパン</t>
    </rPh>
    <phoneticPr fontId="3"/>
  </si>
  <si>
    <t>富士市大渕１１５－１　TEL　0545-36-2131</t>
    <rPh sb="0" eb="3">
      <t>フジシ</t>
    </rPh>
    <rPh sb="3" eb="5">
      <t>オオブチ</t>
    </rPh>
    <phoneticPr fontId="3"/>
  </si>
  <si>
    <t>北里アリーナ富士（富士市総合体育館）　サブアリーナ</t>
    <rPh sb="0" eb="2">
      <t>キタサト</t>
    </rPh>
    <rPh sb="6" eb="8">
      <t>フジ</t>
    </rPh>
    <rPh sb="9" eb="12">
      <t>フジシ</t>
    </rPh>
    <rPh sb="12" eb="17">
      <t>ソウゴウタイイクカン</t>
    </rPh>
    <phoneticPr fontId="9"/>
  </si>
  <si>
    <t>令和　７年 １０月 ２６日（　日　）</t>
    <rPh sb="8" eb="9">
      <t>ガツ</t>
    </rPh>
    <rPh sb="12" eb="13">
      <t>ヒ</t>
    </rPh>
    <rPh sb="15" eb="16">
      <t>ニチ</t>
    </rPh>
    <phoneticPr fontId="4"/>
  </si>
  <si>
    <t>第５９回　富士市スポーツ祭卓球選手権大会　申込書（ダブルス）</t>
    <rPh sb="5" eb="8">
      <t>フジシ</t>
    </rPh>
    <rPh sb="12" eb="13">
      <t>サイ</t>
    </rPh>
    <rPh sb="13" eb="15">
      <t>タッキュウ</t>
    </rPh>
    <rPh sb="15" eb="18">
      <t>センシュケン</t>
    </rPh>
    <rPh sb="18" eb="20">
      <t>タイカイ</t>
    </rPh>
    <rPh sb="21" eb="24">
      <t>モウシコミショ</t>
    </rPh>
    <phoneticPr fontId="3"/>
  </si>
  <si>
    <t>第５９回　富士市スポーツ祭卓球選手権大会　申込書（シングルス）</t>
    <rPh sb="5" eb="8">
      <t>フジシ</t>
    </rPh>
    <rPh sb="12" eb="13">
      <t>サイ</t>
    </rPh>
    <rPh sb="13" eb="15">
      <t>タッキュウ</t>
    </rPh>
    <rPh sb="15" eb="18">
      <t>センシュケン</t>
    </rPh>
    <rPh sb="18" eb="20">
      <t>タイカイ</t>
    </rPh>
    <rPh sb="21" eb="24">
      <t>モウシコミショ</t>
    </rPh>
    <phoneticPr fontId="3"/>
  </si>
  <si>
    <t>令和　　7　年 　10　月　14　日（　火　）</t>
    <rPh sb="20" eb="21">
      <t>ヒ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</si>
</sst>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1"/>
      <name val="Meiryo UI"/>
      <family val="3"/>
      <charset val="128"/>
    </font>
    <font>
      <u/>
      <sz val="18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4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8"/>
      <name val="Meiryo UI"/>
      <family val="3"/>
      <charset val="128"/>
    </font>
    <font>
      <sz val="11"/>
      <color rgb="FF002060"/>
      <name val="Meiryo UI"/>
      <family val="3"/>
      <charset val="128"/>
    </font>
    <font>
      <b/>
      <sz val="14"/>
      <color rgb="FF002060"/>
      <name val="Meiryo UI"/>
      <family val="3"/>
      <charset val="128"/>
    </font>
    <font>
      <b/>
      <sz val="10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u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9"/>
      <name val="Meiryo UI"/>
      <family val="3"/>
      <charset val="128"/>
    </font>
    <font>
      <b/>
      <u/>
      <sz val="11"/>
      <name val="Meiryo UI"/>
      <family val="3"/>
      <charset val="128"/>
    </font>
    <font>
      <sz val="8"/>
      <name val="Meiryo UI"/>
      <family val="3"/>
      <charset val="128"/>
    </font>
    <font>
      <b/>
      <u/>
      <sz val="20"/>
      <color theme="10"/>
      <name val="Yu Gothic"/>
      <family val="3"/>
      <charset val="128"/>
      <scheme val="minor"/>
    </font>
    <font>
      <b/>
      <sz val="2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15" fillId="0" borderId="0"/>
    <xf numFmtId="0" fontId="5" fillId="0" borderId="0"/>
    <xf numFmtId="0" fontId="15" fillId="0" borderId="0"/>
    <xf numFmtId="0" fontId="1" fillId="0" borderId="0">
      <alignment vertical="center"/>
    </xf>
    <xf numFmtId="0" fontId="5" fillId="0" borderId="0">
      <alignment vertical="center"/>
    </xf>
  </cellStyleXfs>
  <cellXfs count="189">
    <xf numFmtId="0" fontId="0" fillId="0" borderId="0" xfId="0"/>
    <xf numFmtId="0" fontId="5" fillId="0" borderId="0" xfId="5" applyAlignment="1">
      <alignment horizontal="center" vertical="center"/>
    </xf>
    <xf numFmtId="0" fontId="5" fillId="0" borderId="0" xfId="5">
      <alignment vertical="center"/>
    </xf>
    <xf numFmtId="0" fontId="5" fillId="0" borderId="0" xfId="5" applyAlignment="1">
      <alignment horizontal="center" vertical="center" wrapText="1"/>
    </xf>
    <xf numFmtId="0" fontId="11" fillId="2" borderId="16" xfId="5" applyFont="1" applyFill="1" applyBorder="1" applyAlignment="1" applyProtection="1">
      <alignment horizontal="center" vertical="center" shrinkToFit="1"/>
      <protection locked="0"/>
    </xf>
    <xf numFmtId="0" fontId="11" fillId="2" borderId="17" xfId="5" applyFont="1" applyFill="1" applyBorder="1" applyAlignment="1" applyProtection="1">
      <alignment horizontal="center" vertical="center" shrinkToFit="1"/>
      <protection locked="0"/>
    </xf>
    <xf numFmtId="0" fontId="11" fillId="2" borderId="18" xfId="5" applyFont="1" applyFill="1" applyBorder="1" applyAlignment="1" applyProtection="1">
      <alignment horizontal="center" vertical="center" shrinkToFit="1"/>
      <protection locked="0"/>
    </xf>
    <xf numFmtId="0" fontId="6" fillId="3" borderId="0" xfId="5" applyFont="1" applyFill="1" applyAlignment="1"/>
    <xf numFmtId="0" fontId="7" fillId="3" borderId="0" xfId="5" applyFont="1" applyFill="1" applyAlignment="1">
      <alignment horizontal="center" vertical="center"/>
    </xf>
    <xf numFmtId="0" fontId="7" fillId="3" borderId="0" xfId="5" applyFont="1" applyFill="1" applyAlignment="1"/>
    <xf numFmtId="0" fontId="5" fillId="3" borderId="0" xfId="5" applyFill="1" applyAlignment="1"/>
    <xf numFmtId="0" fontId="5" fillId="3" borderId="0" xfId="5" applyFill="1" applyAlignment="1">
      <alignment horizontal="center" vertical="center"/>
    </xf>
    <xf numFmtId="0" fontId="5" fillId="3" borderId="0" xfId="5" applyFill="1" applyAlignment="1">
      <alignment horizontal="left" vertical="center"/>
    </xf>
    <xf numFmtId="0" fontId="5" fillId="3" borderId="0" xfId="5" applyFill="1">
      <alignment vertical="center"/>
    </xf>
    <xf numFmtId="0" fontId="12" fillId="3" borderId="13" xfId="5" applyFont="1" applyFill="1" applyBorder="1" applyAlignment="1">
      <alignment horizontal="center" vertical="center" wrapText="1"/>
    </xf>
    <xf numFmtId="0" fontId="5" fillId="3" borderId="0" xfId="5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17" fillId="0" borderId="0" xfId="6" applyFont="1">
      <alignment vertical="center"/>
    </xf>
    <xf numFmtId="0" fontId="17" fillId="0" borderId="0" xfId="2" applyFont="1" applyAlignment="1">
      <alignment horizontal="left" vertical="center"/>
    </xf>
    <xf numFmtId="0" fontId="17" fillId="0" borderId="0" xfId="3" applyFont="1">
      <alignment vertical="center"/>
    </xf>
    <xf numFmtId="0" fontId="17" fillId="0" borderId="0" xfId="3" applyFont="1" applyAlignment="1">
      <alignment horizontal="left" vertical="center"/>
    </xf>
    <xf numFmtId="0" fontId="17" fillId="0" borderId="0" xfId="6" applyFont="1" applyAlignment="1">
      <alignment horizontal="center" vertical="center"/>
    </xf>
    <xf numFmtId="0" fontId="18" fillId="0" borderId="0" xfId="5" applyFont="1">
      <alignment vertical="center"/>
    </xf>
    <xf numFmtId="0" fontId="18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7" fillId="0" borderId="0" xfId="5" applyFont="1">
      <alignment vertical="center"/>
    </xf>
    <xf numFmtId="0" fontId="20" fillId="0" borderId="0" xfId="5" applyFont="1">
      <alignment vertical="center"/>
    </xf>
    <xf numFmtId="0" fontId="17" fillId="0" borderId="0" xfId="4" applyFont="1">
      <alignment vertical="center"/>
    </xf>
    <xf numFmtId="0" fontId="17" fillId="0" borderId="0" xfId="5" applyFont="1" applyAlignment="1">
      <alignment horizontal="left" vertical="center" indent="1"/>
    </xf>
    <xf numFmtId="0" fontId="21" fillId="0" borderId="0" xfId="5" applyFont="1">
      <alignment vertical="center"/>
    </xf>
    <xf numFmtId="0" fontId="17" fillId="0" borderId="0" xfId="4" applyFont="1" applyAlignment="1"/>
    <xf numFmtId="0" fontId="17" fillId="0" borderId="0" xfId="6" applyFont="1" applyAlignment="1"/>
    <xf numFmtId="0" fontId="17" fillId="0" borderId="0" xfId="9" applyFont="1"/>
    <xf numFmtId="0" fontId="5" fillId="3" borderId="9" xfId="5" applyFill="1" applyBorder="1" applyAlignment="1">
      <alignment horizontal="center" vertical="center" wrapText="1"/>
    </xf>
    <xf numFmtId="0" fontId="5" fillId="3" borderId="4" xfId="5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3" fillId="0" borderId="0" xfId="5" applyFont="1">
      <alignment vertical="center"/>
    </xf>
    <xf numFmtId="0" fontId="17" fillId="0" borderId="0" xfId="0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0" xfId="7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5" applyFont="1">
      <alignment vertical="center"/>
    </xf>
    <xf numFmtId="0" fontId="28" fillId="0" borderId="0" xfId="3" applyFont="1">
      <alignment vertical="center"/>
    </xf>
    <xf numFmtId="0" fontId="13" fillId="3" borderId="4" xfId="5" applyFont="1" applyFill="1" applyBorder="1" applyAlignment="1">
      <alignment horizontal="center" vertical="center" shrinkToFit="1"/>
    </xf>
    <xf numFmtId="0" fontId="5" fillId="0" borderId="0" xfId="5" applyAlignment="1">
      <alignment horizontal="left" vertical="center" wrapText="1"/>
    </xf>
    <xf numFmtId="0" fontId="5" fillId="0" borderId="0" xfId="5" applyAlignment="1">
      <alignment horizontal="left" vertical="center"/>
    </xf>
    <xf numFmtId="0" fontId="11" fillId="2" borderId="39" xfId="5" applyFont="1" applyFill="1" applyBorder="1" applyAlignment="1" applyProtection="1">
      <alignment horizontal="center" vertical="center" shrinkToFit="1"/>
      <protection locked="0"/>
    </xf>
    <xf numFmtId="0" fontId="11" fillId="2" borderId="13" xfId="5" applyFont="1" applyFill="1" applyBorder="1" applyAlignment="1" applyProtection="1">
      <alignment horizontal="center" vertical="center" shrinkToFit="1"/>
      <protection locked="0"/>
    </xf>
    <xf numFmtId="0" fontId="10" fillId="3" borderId="0" xfId="5" applyFont="1" applyFill="1" applyAlignment="1">
      <alignment horizontal="center" vertical="center"/>
    </xf>
    <xf numFmtId="0" fontId="11" fillId="3" borderId="0" xfId="5" applyFont="1" applyFill="1" applyAlignment="1"/>
    <xf numFmtId="0" fontId="30" fillId="3" borderId="0" xfId="0" applyFont="1" applyFill="1" applyAlignment="1">
      <alignment vertical="center"/>
    </xf>
    <xf numFmtId="0" fontId="17" fillId="3" borderId="4" xfId="5" applyFont="1" applyFill="1" applyBorder="1" applyAlignment="1">
      <alignment horizontal="right" vertical="center"/>
    </xf>
    <xf numFmtId="0" fontId="31" fillId="3" borderId="0" xfId="5" applyFont="1" applyFill="1" applyAlignment="1"/>
    <xf numFmtId="0" fontId="20" fillId="3" borderId="0" xfId="5" applyFont="1" applyFill="1" applyAlignment="1">
      <alignment horizontal="center" vertical="center"/>
    </xf>
    <xf numFmtId="0" fontId="20" fillId="3" borderId="0" xfId="5" applyFont="1" applyFill="1" applyAlignment="1"/>
    <xf numFmtId="0" fontId="17" fillId="3" borderId="0" xfId="5" applyFont="1" applyFill="1" applyAlignment="1"/>
    <xf numFmtId="0" fontId="33" fillId="3" borderId="0" xfId="5" applyFont="1" applyFill="1" applyAlignment="1">
      <alignment horizontal="center" vertical="center" shrinkToFit="1"/>
    </xf>
    <xf numFmtId="0" fontId="32" fillId="3" borderId="0" xfId="5" applyFont="1" applyFill="1" applyAlignment="1">
      <alignment horizontal="center" vertical="center"/>
    </xf>
    <xf numFmtId="0" fontId="17" fillId="3" borderId="0" xfId="5" applyFont="1" applyFill="1" applyAlignment="1">
      <alignment horizontal="center" vertical="center"/>
    </xf>
    <xf numFmtId="0" fontId="17" fillId="3" borderId="0" xfId="5" applyFont="1" applyFill="1" applyAlignment="1">
      <alignment vertical="center" wrapText="1"/>
    </xf>
    <xf numFmtId="0" fontId="17" fillId="3" borderId="0" xfId="5" applyFont="1" applyFill="1">
      <alignment vertical="center"/>
    </xf>
    <xf numFmtId="0" fontId="34" fillId="3" borderId="13" xfId="5" applyFont="1" applyFill="1" applyBorder="1" applyAlignment="1">
      <alignment horizontal="center" vertical="center" wrapText="1"/>
    </xf>
    <xf numFmtId="0" fontId="17" fillId="3" borderId="9" xfId="5" applyFont="1" applyFill="1" applyBorder="1" applyAlignment="1">
      <alignment vertical="center" wrapText="1"/>
    </xf>
    <xf numFmtId="0" fontId="17" fillId="3" borderId="9" xfId="5" applyFont="1" applyFill="1" applyBorder="1" applyAlignment="1">
      <alignment horizontal="center" vertical="center" wrapText="1"/>
    </xf>
    <xf numFmtId="0" fontId="17" fillId="3" borderId="4" xfId="5" applyFont="1" applyFill="1" applyBorder="1" applyAlignment="1">
      <alignment horizontal="center" vertical="center" wrapText="1"/>
    </xf>
    <xf numFmtId="0" fontId="35" fillId="3" borderId="4" xfId="5" applyFont="1" applyFill="1" applyBorder="1" applyAlignment="1">
      <alignment horizontal="center" vertical="center" shrinkToFit="1"/>
    </xf>
    <xf numFmtId="0" fontId="24" fillId="2" borderId="21" xfId="5" applyFont="1" applyFill="1" applyBorder="1" applyAlignment="1" applyProtection="1">
      <alignment horizontal="center" vertical="center" shrinkToFit="1"/>
      <protection locked="0"/>
    </xf>
    <xf numFmtId="0" fontId="24" fillId="2" borderId="3" xfId="5" applyFont="1" applyFill="1" applyBorder="1" applyAlignment="1" applyProtection="1">
      <alignment horizontal="center" vertical="center" shrinkToFit="1"/>
      <protection locked="0"/>
    </xf>
    <xf numFmtId="0" fontId="24" fillId="2" borderId="22" xfId="5" applyFont="1" applyFill="1" applyBorder="1" applyAlignment="1" applyProtection="1">
      <alignment horizontal="center" vertical="center" shrinkToFit="1"/>
      <protection locked="0"/>
    </xf>
    <xf numFmtId="0" fontId="17" fillId="3" borderId="0" xfId="5" applyFont="1" applyFill="1" applyAlignment="1">
      <alignment horizontal="center" vertical="center" wrapText="1"/>
    </xf>
    <xf numFmtId="0" fontId="37" fillId="3" borderId="8" xfId="5" applyFont="1" applyFill="1" applyBorder="1" applyAlignment="1">
      <alignment horizontal="left" vertical="center"/>
    </xf>
    <xf numFmtId="0" fontId="17" fillId="3" borderId="11" xfId="5" applyFont="1" applyFill="1" applyBorder="1" applyAlignment="1">
      <alignment horizontal="center" vertical="center" wrapText="1"/>
    </xf>
    <xf numFmtId="0" fontId="24" fillId="2" borderId="29" xfId="5" applyFont="1" applyFill="1" applyBorder="1" applyAlignment="1" applyProtection="1">
      <alignment horizontal="center" vertical="center" shrinkToFit="1"/>
      <protection locked="0"/>
    </xf>
    <xf numFmtId="0" fontId="24" fillId="2" borderId="4" xfId="5" applyFont="1" applyFill="1" applyBorder="1" applyAlignment="1" applyProtection="1">
      <alignment horizontal="center" vertical="center" shrinkToFit="1"/>
      <protection locked="0"/>
    </xf>
    <xf numFmtId="0" fontId="24" fillId="2" borderId="26" xfId="5" applyFont="1" applyFill="1" applyBorder="1" applyAlignment="1" applyProtection="1">
      <alignment horizontal="center" vertical="center" shrinkToFit="1"/>
      <protection locked="0"/>
    </xf>
    <xf numFmtId="0" fontId="24" fillId="3" borderId="0" xfId="5" applyFont="1" applyFill="1">
      <alignment vertical="center"/>
    </xf>
    <xf numFmtId="0" fontId="38" fillId="3" borderId="19" xfId="5" applyFont="1" applyFill="1" applyBorder="1" applyAlignment="1">
      <alignment horizontal="left" vertical="center"/>
    </xf>
    <xf numFmtId="0" fontId="24" fillId="3" borderId="20" xfId="5" applyFont="1" applyFill="1" applyBorder="1" applyAlignment="1">
      <alignment horizontal="left" vertical="center"/>
    </xf>
    <xf numFmtId="0" fontId="17" fillId="3" borderId="19" xfId="5" applyFont="1" applyFill="1" applyBorder="1" applyAlignment="1">
      <alignment horizontal="center" vertical="center" wrapText="1"/>
    </xf>
    <xf numFmtId="0" fontId="17" fillId="3" borderId="20" xfId="5" applyFont="1" applyFill="1" applyBorder="1" applyAlignment="1">
      <alignment horizontal="center" vertical="center" wrapText="1"/>
    </xf>
    <xf numFmtId="0" fontId="34" fillId="3" borderId="19" xfId="5" applyFont="1" applyFill="1" applyBorder="1" applyAlignment="1">
      <alignment vertical="center" wrapText="1"/>
    </xf>
    <xf numFmtId="0" fontId="34" fillId="3" borderId="20" xfId="5" applyFont="1" applyFill="1" applyBorder="1" applyAlignment="1">
      <alignment vertical="center" wrapText="1"/>
    </xf>
    <xf numFmtId="0" fontId="24" fillId="2" borderId="36" xfId="5" applyFont="1" applyFill="1" applyBorder="1" applyAlignment="1" applyProtection="1">
      <alignment horizontal="center" vertical="center" shrinkToFit="1"/>
      <protection locked="0"/>
    </xf>
    <xf numFmtId="0" fontId="24" fillId="2" borderId="5" xfId="5" applyFont="1" applyFill="1" applyBorder="1" applyAlignment="1" applyProtection="1">
      <alignment horizontal="center" vertical="center" shrinkToFit="1"/>
      <protection locked="0"/>
    </xf>
    <xf numFmtId="0" fontId="24" fillId="2" borderId="24" xfId="5" applyFont="1" applyFill="1" applyBorder="1" applyAlignment="1" applyProtection="1">
      <alignment horizontal="center" vertical="center" shrinkToFit="1"/>
      <protection locked="0"/>
    </xf>
    <xf numFmtId="0" fontId="17" fillId="3" borderId="0" xfId="5" applyFont="1" applyFill="1" applyAlignment="1">
      <alignment horizontal="left" vertical="center"/>
    </xf>
    <xf numFmtId="0" fontId="24" fillId="3" borderId="25" xfId="5" applyFont="1" applyFill="1" applyBorder="1" applyAlignment="1">
      <alignment horizontal="center" vertical="center"/>
    </xf>
    <xf numFmtId="0" fontId="24" fillId="3" borderId="26" xfId="5" applyFont="1" applyFill="1" applyBorder="1" applyAlignment="1">
      <alignment horizontal="center" vertical="center"/>
    </xf>
    <xf numFmtId="0" fontId="24" fillId="3" borderId="23" xfId="5" applyFont="1" applyFill="1" applyBorder="1" applyAlignment="1">
      <alignment horizontal="center" vertical="center"/>
    </xf>
    <xf numFmtId="0" fontId="24" fillId="3" borderId="24" xfId="5" applyFont="1" applyFill="1" applyBorder="1" applyAlignment="1">
      <alignment horizontal="center" vertical="center"/>
    </xf>
    <xf numFmtId="0" fontId="29" fillId="3" borderId="4" xfId="5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40" xfId="5" applyFont="1" applyFill="1" applyBorder="1" applyAlignment="1" applyProtection="1">
      <alignment horizontal="center" vertical="center" shrinkToFit="1"/>
      <protection locked="0"/>
    </xf>
    <xf numFmtId="0" fontId="39" fillId="0" borderId="0" xfId="7" applyFont="1" applyBorder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3" applyFont="1">
      <alignment vertical="center"/>
    </xf>
    <xf numFmtId="0" fontId="41" fillId="0" borderId="0" xfId="5" applyFont="1">
      <alignment vertical="center"/>
    </xf>
    <xf numFmtId="0" fontId="41" fillId="0" borderId="0" xfId="4" applyFont="1">
      <alignment vertical="center"/>
    </xf>
    <xf numFmtId="0" fontId="32" fillId="0" borderId="0" xfId="2" applyFont="1" applyAlignment="1">
      <alignment horizontal="center"/>
    </xf>
    <xf numFmtId="0" fontId="36" fillId="3" borderId="4" xfId="5" applyFont="1" applyFill="1" applyBorder="1" applyAlignment="1">
      <alignment horizontal="center" vertical="center" shrinkToFit="1"/>
    </xf>
    <xf numFmtId="0" fontId="36" fillId="3" borderId="6" xfId="5" applyFont="1" applyFill="1" applyBorder="1" applyAlignment="1">
      <alignment horizontal="center" vertical="center" shrinkToFit="1"/>
    </xf>
    <xf numFmtId="0" fontId="34" fillId="3" borderId="19" xfId="5" applyFont="1" applyFill="1" applyBorder="1" applyAlignment="1">
      <alignment horizontal="left" vertical="center" wrapText="1"/>
    </xf>
    <xf numFmtId="0" fontId="34" fillId="3" borderId="20" xfId="5" applyFont="1" applyFill="1" applyBorder="1" applyAlignment="1">
      <alignment horizontal="left" vertical="center" wrapText="1"/>
    </xf>
    <xf numFmtId="0" fontId="22" fillId="3" borderId="4" xfId="5" applyFont="1" applyFill="1" applyBorder="1" applyAlignment="1">
      <alignment horizontal="center" vertical="center" shrinkToFit="1"/>
    </xf>
    <xf numFmtId="0" fontId="17" fillId="3" borderId="21" xfId="5" applyFont="1" applyFill="1" applyBorder="1" applyAlignment="1">
      <alignment horizontal="center" vertical="center"/>
    </xf>
    <xf numFmtId="0" fontId="17" fillId="3" borderId="22" xfId="5" applyFont="1" applyFill="1" applyBorder="1" applyAlignment="1">
      <alignment horizontal="center" vertical="center"/>
    </xf>
    <xf numFmtId="0" fontId="33" fillId="3" borderId="6" xfId="5" applyFont="1" applyFill="1" applyBorder="1" applyAlignment="1">
      <alignment horizontal="center" vertical="center"/>
    </xf>
    <xf numFmtId="0" fontId="33" fillId="3" borderId="7" xfId="5" applyFont="1" applyFill="1" applyBorder="1" applyAlignment="1">
      <alignment horizontal="center" vertical="center"/>
    </xf>
    <xf numFmtId="0" fontId="17" fillId="2" borderId="41" xfId="5" applyFont="1" applyFill="1" applyBorder="1" applyAlignment="1" applyProtection="1">
      <alignment horizontal="center" shrinkToFit="1"/>
      <protection locked="0"/>
    </xf>
    <xf numFmtId="0" fontId="17" fillId="2" borderId="42" xfId="5" applyFont="1" applyFill="1" applyBorder="1" applyAlignment="1" applyProtection="1">
      <alignment horizontal="center" shrinkToFit="1"/>
      <protection locked="0"/>
    </xf>
    <xf numFmtId="0" fontId="17" fillId="2" borderId="43" xfId="5" applyFont="1" applyFill="1" applyBorder="1" applyAlignment="1" applyProtection="1">
      <alignment horizontal="center" shrinkToFit="1"/>
      <protection locked="0"/>
    </xf>
    <xf numFmtId="0" fontId="32" fillId="3" borderId="4" xfId="5" applyFont="1" applyFill="1" applyBorder="1" applyAlignment="1">
      <alignment horizontal="center" vertical="center"/>
    </xf>
    <xf numFmtId="0" fontId="32" fillId="3" borderId="6" xfId="5" applyFont="1" applyFill="1" applyBorder="1" applyAlignment="1">
      <alignment horizontal="center" vertical="center"/>
    </xf>
    <xf numFmtId="0" fontId="33" fillId="2" borderId="41" xfId="5" applyFont="1" applyFill="1" applyBorder="1" applyAlignment="1" applyProtection="1">
      <alignment horizontal="center" vertical="center" shrinkToFit="1"/>
      <protection locked="0"/>
    </xf>
    <xf numFmtId="0" fontId="33" fillId="2" borderId="42" xfId="5" applyFont="1" applyFill="1" applyBorder="1" applyAlignment="1" applyProtection="1">
      <alignment horizontal="center" vertical="center" shrinkToFit="1"/>
      <protection locked="0"/>
    </xf>
    <xf numFmtId="0" fontId="33" fillId="2" borderId="43" xfId="5" applyFont="1" applyFill="1" applyBorder="1" applyAlignment="1" applyProtection="1">
      <alignment horizontal="center" vertical="center" shrinkToFit="1"/>
      <protection locked="0"/>
    </xf>
    <xf numFmtId="0" fontId="24" fillId="3" borderId="0" xfId="5" applyFont="1" applyFill="1" applyAlignment="1">
      <alignment horizontal="left"/>
    </xf>
    <xf numFmtId="0" fontId="22" fillId="3" borderId="6" xfId="5" applyFont="1" applyFill="1" applyBorder="1" applyAlignment="1">
      <alignment horizontal="center" vertical="center"/>
    </xf>
    <xf numFmtId="0" fontId="22" fillId="3" borderId="7" xfId="5" applyFont="1" applyFill="1" applyBorder="1" applyAlignment="1">
      <alignment horizontal="center" vertical="center"/>
    </xf>
    <xf numFmtId="0" fontId="17" fillId="3" borderId="4" xfId="5" applyFont="1" applyFill="1" applyBorder="1" applyAlignment="1">
      <alignment horizontal="center"/>
    </xf>
    <xf numFmtId="0" fontId="17" fillId="3" borderId="6" xfId="5" applyFont="1" applyFill="1" applyBorder="1" applyAlignment="1">
      <alignment horizontal="center"/>
    </xf>
    <xf numFmtId="0" fontId="17" fillId="3" borderId="8" xfId="5" applyFont="1" applyFill="1" applyBorder="1" applyAlignment="1">
      <alignment horizontal="center" vertical="center"/>
    </xf>
    <xf numFmtId="0" fontId="17" fillId="3" borderId="12" xfId="5" applyFont="1" applyFill="1" applyBorder="1" applyAlignment="1">
      <alignment horizontal="center" vertical="center"/>
    </xf>
    <xf numFmtId="0" fontId="34" fillId="3" borderId="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 vertical="center" wrapText="1"/>
    </xf>
    <xf numFmtId="0" fontId="34" fillId="3" borderId="7" xfId="5" applyFont="1" applyFill="1" applyBorder="1" applyAlignment="1">
      <alignment horizontal="center" vertical="center" wrapText="1"/>
    </xf>
    <xf numFmtId="0" fontId="17" fillId="3" borderId="9" xfId="5" applyFont="1" applyFill="1" applyBorder="1" applyAlignment="1">
      <alignment horizontal="center" vertical="center" wrapText="1"/>
    </xf>
    <xf numFmtId="0" fontId="17" fillId="3" borderId="15" xfId="5" applyFont="1" applyFill="1" applyBorder="1" applyAlignment="1">
      <alignment horizontal="center" vertical="center" wrapText="1"/>
    </xf>
    <xf numFmtId="0" fontId="17" fillId="3" borderId="10" xfId="5" applyFont="1" applyFill="1" applyBorder="1" applyAlignment="1">
      <alignment horizontal="center" vertical="center"/>
    </xf>
    <xf numFmtId="0" fontId="17" fillId="3" borderId="11" xfId="5" applyFont="1" applyFill="1" applyBorder="1" applyAlignment="1">
      <alignment horizontal="center" vertical="center"/>
    </xf>
    <xf numFmtId="0" fontId="17" fillId="3" borderId="1" xfId="5" applyFont="1" applyFill="1" applyBorder="1" applyAlignment="1">
      <alignment horizontal="center" vertical="center"/>
    </xf>
    <xf numFmtId="0" fontId="17" fillId="3" borderId="14" xfId="5" applyFont="1" applyFill="1" applyBorder="1" applyAlignment="1">
      <alignment horizontal="center" vertical="center"/>
    </xf>
    <xf numFmtId="0" fontId="34" fillId="3" borderId="12" xfId="5" applyFont="1" applyFill="1" applyBorder="1" applyAlignment="1">
      <alignment horizontal="left" vertical="center" wrapText="1"/>
    </xf>
    <xf numFmtId="0" fontId="34" fillId="3" borderId="14" xfId="5" applyFont="1" applyFill="1" applyBorder="1" applyAlignment="1">
      <alignment horizontal="left" vertical="center" wrapText="1"/>
    </xf>
    <xf numFmtId="0" fontId="17" fillId="0" borderId="41" xfId="5" applyFont="1" applyBorder="1" applyAlignment="1">
      <alignment horizontal="center" shrinkToFit="1"/>
    </xf>
    <xf numFmtId="0" fontId="17" fillId="0" borderId="42" xfId="5" applyFont="1" applyBorder="1" applyAlignment="1">
      <alignment horizontal="center" shrinkToFit="1"/>
    </xf>
    <xf numFmtId="0" fontId="17" fillId="0" borderId="43" xfId="5" applyFont="1" applyBorder="1" applyAlignment="1">
      <alignment horizontal="center" shrinkToFit="1"/>
    </xf>
    <xf numFmtId="0" fontId="25" fillId="3" borderId="4" xfId="5" applyFont="1" applyFill="1" applyBorder="1" applyAlignment="1">
      <alignment horizontal="right" vertical="center"/>
    </xf>
    <xf numFmtId="0" fontId="29" fillId="3" borderId="4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 shrinkToFit="1"/>
    </xf>
    <xf numFmtId="0" fontId="8" fillId="3" borderId="6" xfId="5" applyFont="1" applyFill="1" applyBorder="1" applyAlignment="1">
      <alignment horizontal="center" vertical="center" shrinkToFit="1"/>
    </xf>
    <xf numFmtId="0" fontId="5" fillId="3" borderId="4" xfId="5" applyFill="1" applyBorder="1" applyAlignment="1">
      <alignment horizontal="center"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33" fillId="0" borderId="41" xfId="5" applyFont="1" applyBorder="1" applyAlignment="1">
      <alignment horizontal="left" vertical="center" indent="1" shrinkToFit="1"/>
    </xf>
    <xf numFmtId="0" fontId="33" fillId="0" borderId="42" xfId="5" applyFont="1" applyBorder="1" applyAlignment="1">
      <alignment horizontal="left" vertical="center" indent="1" shrinkToFit="1"/>
    </xf>
    <xf numFmtId="0" fontId="33" fillId="0" borderId="43" xfId="5" applyFont="1" applyBorder="1" applyAlignment="1">
      <alignment horizontal="left" vertical="center" indent="1" shrinkToFit="1"/>
    </xf>
    <xf numFmtId="0" fontId="5" fillId="3" borderId="4" xfId="5" applyFill="1" applyBorder="1" applyAlignment="1">
      <alignment horizontal="center" vertical="center" wrapText="1"/>
    </xf>
    <xf numFmtId="0" fontId="5" fillId="3" borderId="9" xfId="5" applyFill="1" applyBorder="1" applyAlignment="1">
      <alignment horizontal="center" vertical="center" wrapText="1"/>
    </xf>
    <xf numFmtId="0" fontId="5" fillId="3" borderId="12" xfId="5" applyFill="1" applyBorder="1" applyAlignment="1">
      <alignment horizontal="center" vertical="center"/>
    </xf>
    <xf numFmtId="0" fontId="5" fillId="3" borderId="1" xfId="5" applyFill="1" applyBorder="1" applyAlignment="1">
      <alignment horizontal="center" vertical="center"/>
    </xf>
    <xf numFmtId="0" fontId="5" fillId="3" borderId="14" xfId="5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</cellXfs>
  <cellStyles count="13">
    <cellStyle name="ハイパーリンク" xfId="7" builtinId="8"/>
    <cellStyle name="標準" xfId="0" builtinId="0"/>
    <cellStyle name="標準 2" xfId="1" xr:uid="{00000000-0005-0000-0000-000002000000}"/>
    <cellStyle name="標準 2 2" xfId="9" xr:uid="{BC256BD8-9D7F-47EE-9635-F9C57FEC2CD5}"/>
    <cellStyle name="標準 2 2 2" xfId="10" xr:uid="{F685B717-14D8-4224-9C9C-6CDF13F7CFC7}"/>
    <cellStyle name="標準 3" xfId="8" xr:uid="{00000000-0005-0000-0000-000003000000}"/>
    <cellStyle name="標準 3 2" xfId="11" xr:uid="{B0E5816D-B9C3-4627-8A19-78ED5D774393}"/>
    <cellStyle name="標準 4" xfId="12" xr:uid="{01B1C53B-4E72-4BC7-9CCD-CB0B034DC3EB}"/>
    <cellStyle name="標準_02 20140510-1" xfId="2" xr:uid="{00000000-0005-0000-0000-000004000000}"/>
    <cellStyle name="標準_04 20140614" xfId="3" xr:uid="{00000000-0005-0000-0000-000005000000}"/>
    <cellStyle name="標準_05 20140706" xfId="4" xr:uid="{00000000-0005-0000-0000-000006000000}"/>
    <cellStyle name="標準_07 20141004" xfId="5" xr:uid="{00000000-0005-0000-0000-000007000000}"/>
    <cellStyle name="標準_10 20150301" xfId="6" xr:uid="{00000000-0005-0000-0000-000008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6699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28</xdr:row>
      <xdr:rowOff>190500</xdr:rowOff>
    </xdr:from>
    <xdr:to>
      <xdr:col>11</xdr:col>
      <xdr:colOff>885648</xdr:colOff>
      <xdr:row>33</xdr:row>
      <xdr:rowOff>161738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225" y="4533900"/>
          <a:ext cx="1419048" cy="1495238"/>
        </a:xfrm>
        <a:prstGeom prst="rect">
          <a:avLst/>
        </a:prstGeom>
        <a:solidFill>
          <a:srgbClr val="CCFFFF"/>
        </a:solidFill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97</xdr:row>
      <xdr:rowOff>9525</xdr:rowOff>
    </xdr:from>
    <xdr:to>
      <xdr:col>11</xdr:col>
      <xdr:colOff>38100</xdr:colOff>
      <xdr:row>97</xdr:row>
      <xdr:rowOff>9525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724150" y="23117175"/>
          <a:ext cx="23907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77</xdr:row>
      <xdr:rowOff>9525</xdr:rowOff>
    </xdr:from>
    <xdr:to>
      <xdr:col>11</xdr:col>
      <xdr:colOff>19050</xdr:colOff>
      <xdr:row>77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705100" y="18354675"/>
          <a:ext cx="23907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219075</xdr:rowOff>
    </xdr:from>
    <xdr:to>
      <xdr:col>11</xdr:col>
      <xdr:colOff>19050</xdr:colOff>
      <xdr:row>56</xdr:row>
      <xdr:rowOff>219075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705100" y="13563600"/>
          <a:ext cx="23907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37</xdr:row>
      <xdr:rowOff>0</xdr:rowOff>
    </xdr:from>
    <xdr:to>
      <xdr:col>10</xdr:col>
      <xdr:colOff>1009650</xdr:colOff>
      <xdr:row>37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2647950" y="8820150"/>
          <a:ext cx="23907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17</xdr:row>
      <xdr:rowOff>9525</xdr:rowOff>
    </xdr:from>
    <xdr:to>
      <xdr:col>11</xdr:col>
      <xdr:colOff>47625</xdr:colOff>
      <xdr:row>17</xdr:row>
      <xdr:rowOff>9526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V="1">
          <a:off x="2733675" y="4067175"/>
          <a:ext cx="2390775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127</xdr:row>
      <xdr:rowOff>19050</xdr:rowOff>
    </xdr:from>
    <xdr:to>
      <xdr:col>11</xdr:col>
      <xdr:colOff>9525</xdr:colOff>
      <xdr:row>127</xdr:row>
      <xdr:rowOff>19050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2695575" y="30270450"/>
          <a:ext cx="23907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131</xdr:row>
      <xdr:rowOff>0</xdr:rowOff>
    </xdr:from>
    <xdr:to>
      <xdr:col>11</xdr:col>
      <xdr:colOff>219075</xdr:colOff>
      <xdr:row>131</xdr:row>
      <xdr:rowOff>19050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2647950" y="31203900"/>
          <a:ext cx="2647950" cy="190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139</xdr:row>
      <xdr:rowOff>9525</xdr:rowOff>
    </xdr:from>
    <xdr:to>
      <xdr:col>10</xdr:col>
      <xdr:colOff>1009650</xdr:colOff>
      <xdr:row>139</xdr:row>
      <xdr:rowOff>9525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2647950" y="33118425"/>
          <a:ext cx="23907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134</xdr:row>
      <xdr:rowOff>228600</xdr:rowOff>
    </xdr:from>
    <xdr:to>
      <xdr:col>10</xdr:col>
      <xdr:colOff>1009650</xdr:colOff>
      <xdr:row>134</xdr:row>
      <xdr:rowOff>228600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2647950" y="32146875"/>
          <a:ext cx="23907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117</xdr:row>
      <xdr:rowOff>0</xdr:rowOff>
    </xdr:from>
    <xdr:to>
      <xdr:col>11</xdr:col>
      <xdr:colOff>47625</xdr:colOff>
      <xdr:row>117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92CDAF8-8812-4820-845D-62AA19BD1657}"/>
            </a:ext>
          </a:extLst>
        </xdr:cNvPr>
        <xdr:cNvCxnSpPr/>
      </xdr:nvCxnSpPr>
      <xdr:spPr>
        <a:xfrm>
          <a:off x="2733675" y="27870150"/>
          <a:ext cx="23907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143</xdr:row>
      <xdr:rowOff>28575</xdr:rowOff>
    </xdr:from>
    <xdr:to>
      <xdr:col>11</xdr:col>
      <xdr:colOff>9525</xdr:colOff>
      <xdr:row>143</xdr:row>
      <xdr:rowOff>28575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3EAD3C88-7C56-43FF-B94B-34A11B7CC0FA}"/>
            </a:ext>
          </a:extLst>
        </xdr:cNvPr>
        <xdr:cNvCxnSpPr/>
      </xdr:nvCxnSpPr>
      <xdr:spPr>
        <a:xfrm>
          <a:off x="2695575" y="34089975"/>
          <a:ext cx="23907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24000\Local%20Settings\Temporary%20Internet%20Files\OLK3\10%20201503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ｂ"/>
      <sheetName val="ｃ"/>
      <sheetName val="ｄ"/>
      <sheetName val="e"/>
      <sheetName val="ｆ"/>
      <sheetName val="ｇ"/>
      <sheetName val="ｈ"/>
      <sheetName val="要項"/>
      <sheetName val="申し込み"/>
      <sheetName val="受付一覧"/>
      <sheetName val="参加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10fujitaku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9"/>
    <pageSetUpPr fitToPage="1"/>
  </sheetPr>
  <dimension ref="A1:K72"/>
  <sheetViews>
    <sheetView showGridLines="0" tabSelected="1" workbookViewId="0">
      <selection activeCell="J26" sqref="J26"/>
    </sheetView>
  </sheetViews>
  <sheetFormatPr defaultColWidth="10.69921875" defaultRowHeight="19.95" customHeight="1"/>
  <cols>
    <col min="1" max="1" width="5.5" style="23" customWidth="1"/>
    <col min="2" max="2" width="12.59765625" style="31" customWidth="1"/>
    <col min="3" max="7" width="14.59765625" style="31" customWidth="1"/>
    <col min="8" max="16384" width="10.69921875" style="31"/>
  </cols>
  <sheetData>
    <row r="1" spans="1:10" s="30" customFormat="1" ht="19.95" customHeight="1">
      <c r="A1" s="23"/>
      <c r="B1" s="43" t="s">
        <v>193</v>
      </c>
      <c r="C1" s="28"/>
      <c r="D1" s="28"/>
      <c r="E1" s="29"/>
    </row>
    <row r="2" spans="1:10" ht="19.95" customHeight="1">
      <c r="C2" s="32"/>
      <c r="D2" s="32"/>
      <c r="E2" s="32"/>
    </row>
    <row r="3" spans="1:10" ht="19.95" customHeight="1">
      <c r="A3" s="27">
        <v>1</v>
      </c>
      <c r="B3" s="31" t="s">
        <v>0</v>
      </c>
      <c r="C3" s="31" t="s">
        <v>192</v>
      </c>
    </row>
    <row r="4" spans="1:10" ht="19.95" customHeight="1">
      <c r="A4" s="27">
        <v>2</v>
      </c>
      <c r="B4" s="31" t="s">
        <v>1</v>
      </c>
      <c r="C4" s="31" t="s">
        <v>2</v>
      </c>
    </row>
    <row r="5" spans="1:10" ht="19.95" customHeight="1">
      <c r="A5" s="27">
        <v>3</v>
      </c>
      <c r="B5" s="31" t="s">
        <v>3</v>
      </c>
      <c r="C5" s="44" t="s">
        <v>208</v>
      </c>
      <c r="D5" s="33"/>
      <c r="E5" s="44" t="s">
        <v>185</v>
      </c>
    </row>
    <row r="6" spans="1:10" ht="19.95" customHeight="1">
      <c r="A6" s="27">
        <v>4</v>
      </c>
      <c r="B6" s="31" t="s">
        <v>4</v>
      </c>
      <c r="C6" s="44" t="s">
        <v>207</v>
      </c>
      <c r="D6" s="33"/>
      <c r="E6" s="33"/>
    </row>
    <row r="7" spans="1:10" s="25" customFormat="1" ht="19.95" customHeight="1">
      <c r="C7" s="44" t="s">
        <v>206</v>
      </c>
      <c r="G7" s="111"/>
    </row>
    <row r="8" spans="1:10" ht="19.95" customHeight="1">
      <c r="A8" s="27">
        <v>5</v>
      </c>
      <c r="B8" s="31" t="s">
        <v>5</v>
      </c>
      <c r="C8" s="31" t="s">
        <v>6</v>
      </c>
    </row>
    <row r="9" spans="1:10" ht="19.95" customHeight="1">
      <c r="A9" s="27"/>
      <c r="C9" s="31" t="s">
        <v>7</v>
      </c>
      <c r="G9" s="112"/>
    </row>
    <row r="10" spans="1:10" ht="19.95" customHeight="1">
      <c r="A10" s="27">
        <v>6</v>
      </c>
      <c r="B10" s="31" t="s">
        <v>8</v>
      </c>
      <c r="C10" s="31" t="s">
        <v>9</v>
      </c>
      <c r="G10" s="112"/>
    </row>
    <row r="11" spans="1:10" ht="19.95" customHeight="1">
      <c r="A11" s="27"/>
      <c r="C11" s="34" t="s">
        <v>194</v>
      </c>
      <c r="J11" s="112"/>
    </row>
    <row r="12" spans="1:10" ht="19.95" customHeight="1">
      <c r="A12" s="27"/>
      <c r="C12" s="34" t="s">
        <v>195</v>
      </c>
    </row>
    <row r="13" spans="1:10" ht="19.95" customHeight="1">
      <c r="A13" s="27"/>
      <c r="C13" s="34" t="s">
        <v>196</v>
      </c>
    </row>
    <row r="14" spans="1:10" ht="19.95" customHeight="1">
      <c r="A14" s="27"/>
      <c r="C14" s="34" t="s">
        <v>197</v>
      </c>
    </row>
    <row r="15" spans="1:10" ht="19.95" customHeight="1">
      <c r="A15" s="27"/>
      <c r="C15" s="34" t="s">
        <v>198</v>
      </c>
    </row>
    <row r="16" spans="1:10" ht="19.95" customHeight="1">
      <c r="A16" s="27"/>
      <c r="C16" s="34" t="s">
        <v>199</v>
      </c>
    </row>
    <row r="17" spans="1:8" ht="19.95" customHeight="1">
      <c r="A17" s="27"/>
      <c r="C17" s="34" t="s">
        <v>200</v>
      </c>
      <c r="H17" s="45"/>
    </row>
    <row r="18" spans="1:8" ht="19.95" customHeight="1">
      <c r="A18" s="27"/>
      <c r="C18" s="34" t="s">
        <v>201</v>
      </c>
    </row>
    <row r="19" spans="1:8" ht="19.95" customHeight="1">
      <c r="A19" s="27"/>
      <c r="C19" s="34" t="s">
        <v>202</v>
      </c>
      <c r="G19" s="45"/>
    </row>
    <row r="20" spans="1:8" ht="19.95" customHeight="1">
      <c r="A20" s="27"/>
      <c r="C20" s="34" t="s">
        <v>203</v>
      </c>
      <c r="G20" s="45"/>
    </row>
    <row r="21" spans="1:8" ht="19.95" customHeight="1">
      <c r="A21" s="27"/>
      <c r="C21" s="34" t="s">
        <v>10</v>
      </c>
    </row>
    <row r="22" spans="1:8" ht="19.95" customHeight="1">
      <c r="A22" s="27"/>
      <c r="C22" s="34" t="s">
        <v>204</v>
      </c>
    </row>
    <row r="23" spans="1:8" ht="19.95" customHeight="1">
      <c r="A23" s="27"/>
      <c r="C23" s="34" t="s">
        <v>11</v>
      </c>
    </row>
    <row r="24" spans="1:8" ht="19.95" customHeight="1">
      <c r="A24" s="27"/>
      <c r="C24" s="34" t="s">
        <v>12</v>
      </c>
    </row>
    <row r="25" spans="1:8" ht="19.95" customHeight="1">
      <c r="A25" s="27">
        <v>7</v>
      </c>
      <c r="B25" s="31" t="s">
        <v>13</v>
      </c>
      <c r="C25" s="31" t="s">
        <v>14</v>
      </c>
    </row>
    <row r="26" spans="1:8" ht="19.95" customHeight="1">
      <c r="A26" s="27">
        <v>8</v>
      </c>
      <c r="B26" s="31" t="s">
        <v>15</v>
      </c>
      <c r="C26" s="31" t="s">
        <v>190</v>
      </c>
    </row>
    <row r="27" spans="1:8" ht="19.95" customHeight="1">
      <c r="A27" s="27">
        <v>9</v>
      </c>
      <c r="B27" s="31" t="s">
        <v>16</v>
      </c>
      <c r="C27" s="31" t="s">
        <v>17</v>
      </c>
    </row>
    <row r="28" spans="1:8" ht="19.95" customHeight="1">
      <c r="A28" s="27">
        <v>10</v>
      </c>
      <c r="B28" s="31" t="s">
        <v>18</v>
      </c>
      <c r="C28" s="50" t="s">
        <v>205</v>
      </c>
    </row>
    <row r="29" spans="1:8" s="25" customFormat="1" ht="19.95" customHeight="1">
      <c r="A29" s="27">
        <v>11</v>
      </c>
      <c r="B29" s="25" t="s">
        <v>19</v>
      </c>
      <c r="C29" s="51" t="s">
        <v>211</v>
      </c>
    </row>
    <row r="30" spans="1:8" s="25" customFormat="1" ht="19.95" customHeight="1">
      <c r="A30" s="27">
        <v>12</v>
      </c>
      <c r="B30" s="22" t="s">
        <v>20</v>
      </c>
      <c r="C30" s="22" t="s">
        <v>21</v>
      </c>
      <c r="D30" s="22"/>
      <c r="E30" s="22"/>
      <c r="F30" s="22"/>
      <c r="G30" s="22"/>
    </row>
    <row r="31" spans="1:8" s="44" customFormat="1" ht="19.95" customHeight="1">
      <c r="A31" s="27"/>
      <c r="C31" s="46" t="s">
        <v>22</v>
      </c>
      <c r="D31" s="22" t="s">
        <v>186</v>
      </c>
      <c r="E31" s="22"/>
    </row>
    <row r="32" spans="1:8" s="44" customFormat="1" ht="19.95" customHeight="1">
      <c r="A32" s="23"/>
      <c r="D32" s="24" t="s">
        <v>23</v>
      </c>
      <c r="E32" s="25"/>
      <c r="F32" s="22" t="s">
        <v>187</v>
      </c>
    </row>
    <row r="33" spans="1:11" s="44" customFormat="1" ht="19.95" customHeight="1">
      <c r="A33" s="23"/>
      <c r="D33" s="26" t="s">
        <v>24</v>
      </c>
      <c r="E33" s="25" t="s">
        <v>188</v>
      </c>
    </row>
    <row r="34" spans="1:11" s="44" customFormat="1" ht="19.95" customHeight="1">
      <c r="A34" s="23"/>
      <c r="C34" s="114" t="s">
        <v>25</v>
      </c>
      <c r="D34" s="114"/>
      <c r="E34" s="109" t="s">
        <v>189</v>
      </c>
      <c r="F34" s="110"/>
    </row>
    <row r="35" spans="1:11" s="44" customFormat="1" ht="19.95" customHeight="1">
      <c r="A35" s="23"/>
      <c r="D35" s="47"/>
      <c r="E35" s="48"/>
      <c r="F35" s="49"/>
    </row>
    <row r="36" spans="1:11" ht="19.95" customHeight="1">
      <c r="A36" s="27">
        <v>13</v>
      </c>
      <c r="B36" s="31" t="s">
        <v>26</v>
      </c>
      <c r="C36" s="31" t="s">
        <v>27</v>
      </c>
    </row>
    <row r="37" spans="1:11" ht="19.95" customHeight="1">
      <c r="A37" s="27">
        <v>14</v>
      </c>
      <c r="B37" s="31" t="s">
        <v>28</v>
      </c>
      <c r="C37" s="31" t="s">
        <v>29</v>
      </c>
    </row>
    <row r="38" spans="1:11" ht="19.95" customHeight="1">
      <c r="C38" s="31" t="s">
        <v>30</v>
      </c>
    </row>
    <row r="39" spans="1:11" ht="19.95" customHeight="1">
      <c r="C39" s="31" t="s">
        <v>31</v>
      </c>
    </row>
    <row r="40" spans="1:11" ht="19.95" customHeight="1">
      <c r="C40" s="33" t="s">
        <v>32</v>
      </c>
      <c r="D40" s="38"/>
    </row>
    <row r="41" spans="1:11" s="36" customFormat="1" ht="19.95" customHeight="1">
      <c r="A41" s="38"/>
      <c r="B41" s="38"/>
      <c r="C41" s="113"/>
      <c r="D41" s="38"/>
      <c r="E41" s="38"/>
      <c r="F41" s="38"/>
      <c r="G41" s="38"/>
      <c r="H41" s="38"/>
      <c r="I41" s="38"/>
      <c r="J41" s="38"/>
      <c r="K41" s="38"/>
    </row>
    <row r="42" spans="1:11" s="36" customFormat="1" ht="19.95" customHeight="1">
      <c r="A42" s="37"/>
    </row>
    <row r="43" spans="1:11" s="36" customFormat="1" ht="19.95" customHeight="1">
      <c r="A43" s="37"/>
    </row>
    <row r="44" spans="1:11" s="36" customFormat="1" ht="19.95" customHeight="1">
      <c r="A44" s="37"/>
    </row>
    <row r="45" spans="1:11" s="36" customFormat="1" ht="19.95" customHeight="1">
      <c r="A45" s="37"/>
    </row>
    <row r="46" spans="1:11" s="36" customFormat="1" ht="19.95" customHeight="1">
      <c r="A46" s="37"/>
    </row>
    <row r="47" spans="1:11" s="36" customFormat="1" ht="19.95" customHeight="1">
      <c r="A47" s="37"/>
    </row>
    <row r="48" spans="1:11" s="36" customFormat="1" ht="19.95" customHeight="1">
      <c r="A48" s="37"/>
    </row>
    <row r="49" spans="1:1" s="36" customFormat="1" ht="19.95" customHeight="1">
      <c r="A49" s="37"/>
    </row>
    <row r="50" spans="1:1" s="36" customFormat="1" ht="19.95" customHeight="1">
      <c r="A50" s="37"/>
    </row>
    <row r="51" spans="1:1" s="36" customFormat="1" ht="19.95" customHeight="1">
      <c r="A51" s="37"/>
    </row>
    <row r="52" spans="1:1" s="36" customFormat="1" ht="19.95" customHeight="1">
      <c r="A52" s="37"/>
    </row>
    <row r="53" spans="1:1" s="36" customFormat="1" ht="19.95" customHeight="1">
      <c r="A53" s="37"/>
    </row>
    <row r="54" spans="1:1" s="36" customFormat="1" ht="19.95" customHeight="1">
      <c r="A54" s="37"/>
    </row>
    <row r="55" spans="1:1" s="36" customFormat="1" ht="19.95" customHeight="1">
      <c r="A55" s="37"/>
    </row>
    <row r="56" spans="1:1" s="36" customFormat="1" ht="19.95" customHeight="1">
      <c r="A56" s="37"/>
    </row>
    <row r="57" spans="1:1" s="36" customFormat="1" ht="19.95" customHeight="1">
      <c r="A57" s="37"/>
    </row>
    <row r="58" spans="1:1" s="36" customFormat="1" ht="19.95" customHeight="1">
      <c r="A58" s="37"/>
    </row>
    <row r="59" spans="1:1" s="36" customFormat="1" ht="19.95" customHeight="1">
      <c r="A59" s="37"/>
    </row>
    <row r="60" spans="1:1" s="36" customFormat="1" ht="19.95" customHeight="1">
      <c r="A60" s="37"/>
    </row>
    <row r="61" spans="1:1" s="36" customFormat="1" ht="19.95" customHeight="1">
      <c r="A61" s="37"/>
    </row>
    <row r="62" spans="1:1" s="36" customFormat="1" ht="19.95" customHeight="1">
      <c r="A62" s="37"/>
    </row>
    <row r="63" spans="1:1" s="36" customFormat="1" ht="19.95" customHeight="1">
      <c r="A63" s="37"/>
    </row>
    <row r="64" spans="1:1" s="36" customFormat="1" ht="19.95" customHeight="1">
      <c r="A64" s="37"/>
    </row>
    <row r="65" spans="1:1" s="36" customFormat="1" ht="19.95" customHeight="1">
      <c r="A65" s="37"/>
    </row>
    <row r="66" spans="1:1" s="36" customFormat="1" ht="19.95" customHeight="1">
      <c r="A66" s="37"/>
    </row>
    <row r="67" spans="1:1" s="36" customFormat="1" ht="19.95" customHeight="1">
      <c r="A67" s="37"/>
    </row>
    <row r="68" spans="1:1" s="36" customFormat="1" ht="19.95" customHeight="1">
      <c r="A68" s="37"/>
    </row>
    <row r="69" spans="1:1" s="36" customFormat="1" ht="19.95" customHeight="1">
      <c r="A69" s="37"/>
    </row>
    <row r="70" spans="1:1" s="36" customFormat="1" ht="19.95" customHeight="1">
      <c r="A70" s="37"/>
    </row>
    <row r="71" spans="1:1" s="36" customFormat="1" ht="19.95" customHeight="1">
      <c r="A71" s="37"/>
    </row>
    <row r="72" spans="1:1" s="36" customFormat="1" ht="19.95" customHeight="1">
      <c r="A72" s="37"/>
    </row>
  </sheetData>
  <mergeCells count="1">
    <mergeCell ref="C34:D34"/>
  </mergeCells>
  <phoneticPr fontId="9"/>
  <hyperlinks>
    <hyperlink ref="E34" r:id="rId1" xr:uid="{28BD5D6C-FB13-4DFB-8975-A55C9557BF99}"/>
  </hyperlinks>
  <printOptions horizontalCentered="1" verticalCentered="1"/>
  <pageMargins left="0" right="0" top="0" bottom="0" header="0.51181102362204722" footer="0.51181102362204722"/>
  <pageSetup paperSize="9" scale="9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93"/>
  <sheetViews>
    <sheetView view="pageBreakPreview" topLeftCell="B1" zoomScaleNormal="115" zoomScaleSheetLayoutView="100" zoomScalePageLayoutView="115" workbookViewId="0">
      <selection activeCell="L3" sqref="L3"/>
    </sheetView>
  </sheetViews>
  <sheetFormatPr defaultColWidth="8.69921875" defaultRowHeight="15"/>
  <cols>
    <col min="1" max="1" width="4" style="69" bestFit="1" customWidth="1"/>
    <col min="2" max="2" width="6.59765625" style="67" customWidth="1"/>
    <col min="3" max="3" width="6.3984375" style="69" customWidth="1"/>
    <col min="4" max="4" width="8.59765625" style="69" customWidth="1"/>
    <col min="5" max="5" width="5.59765625" style="69" customWidth="1"/>
    <col min="6" max="6" width="6.5" style="69" customWidth="1"/>
    <col min="7" max="7" width="5.09765625" style="69" bestFit="1" customWidth="1"/>
    <col min="8" max="9" width="12.59765625" style="69" customWidth="1"/>
    <col min="10" max="10" width="5.09765625" style="69" bestFit="1" customWidth="1"/>
    <col min="11" max="12" width="12.59765625" style="69" customWidth="1"/>
    <col min="13" max="13" width="0.59765625" style="69" customWidth="1"/>
    <col min="14" max="27" width="8.59765625" style="69" customWidth="1"/>
    <col min="28" max="16384" width="8.69921875" style="69"/>
  </cols>
  <sheetData>
    <row r="1" spans="1:17" s="64" customFormat="1" ht="30" customHeight="1">
      <c r="A1" s="61" t="s">
        <v>210</v>
      </c>
      <c r="B1" s="62"/>
      <c r="C1" s="63"/>
      <c r="D1" s="63"/>
      <c r="E1" s="63"/>
      <c r="F1" s="63"/>
      <c r="G1" s="61"/>
      <c r="H1" s="63"/>
      <c r="I1" s="63"/>
      <c r="J1" s="61"/>
      <c r="K1" s="63"/>
      <c r="L1" s="63"/>
    </row>
    <row r="2" spans="1:17" s="64" customFormat="1" ht="9.9" customHeight="1" thickBot="1">
      <c r="A2" s="61"/>
      <c r="B2" s="62"/>
      <c r="C2" s="63"/>
      <c r="D2" s="63"/>
      <c r="E2" s="63"/>
      <c r="F2" s="63"/>
      <c r="G2" s="61"/>
      <c r="H2" s="63"/>
      <c r="I2" s="63"/>
      <c r="J2" s="61"/>
      <c r="K2" s="63"/>
      <c r="L2" s="63"/>
    </row>
    <row r="3" spans="1:17" s="64" customFormat="1" ht="20.100000000000001" customHeight="1" thickBot="1">
      <c r="A3" s="127" t="s">
        <v>33</v>
      </c>
      <c r="B3" s="127"/>
      <c r="C3" s="127"/>
      <c r="D3" s="128"/>
      <c r="E3" s="129"/>
      <c r="F3" s="130"/>
      <c r="G3" s="130"/>
      <c r="H3" s="130"/>
      <c r="I3" s="131"/>
      <c r="J3" s="65"/>
    </row>
    <row r="4" spans="1:17" s="64" customFormat="1" ht="6.75" customHeight="1" thickBot="1">
      <c r="A4" s="66"/>
      <c r="B4" s="66"/>
      <c r="C4" s="66"/>
      <c r="D4" s="66"/>
      <c r="E4" s="65"/>
      <c r="F4" s="65"/>
      <c r="G4" s="66"/>
      <c r="H4" s="65"/>
      <c r="I4" s="65"/>
      <c r="J4" s="66"/>
    </row>
    <row r="5" spans="1:17" s="64" customFormat="1" ht="20.100000000000001" customHeight="1" thickBot="1">
      <c r="A5" s="135" t="s">
        <v>34</v>
      </c>
      <c r="B5" s="135"/>
      <c r="C5" s="136"/>
      <c r="D5" s="124"/>
      <c r="E5" s="125"/>
      <c r="F5" s="125"/>
      <c r="G5" s="125"/>
      <c r="H5" s="125"/>
      <c r="I5" s="126"/>
      <c r="K5" s="133" t="s">
        <v>35</v>
      </c>
      <c r="L5" s="134"/>
    </row>
    <row r="6" spans="1:17" s="64" customFormat="1" ht="20.100000000000001" customHeight="1" thickBot="1">
      <c r="A6" s="135" t="s">
        <v>36</v>
      </c>
      <c r="B6" s="135"/>
      <c r="C6" s="136"/>
      <c r="D6" s="124"/>
      <c r="E6" s="125"/>
      <c r="F6" s="125"/>
      <c r="G6" s="125"/>
      <c r="H6" s="125"/>
      <c r="I6" s="126"/>
      <c r="K6" s="122" t="e">
        <f>IF(E3="","",(COUNTIF($B$10:$B$39,"⑧")+COUNTIF($B$10:$B$39,"⑨")+COUNTIF($B$10:$B$39,"⑩"))*400+(COUNTA(F10:F39)-(COUNTIF($B$10:$B$39,"⑧")+COUNTIF($B$10:$B$39,"⑨")+COUNTIF($B$10:$B$39,"⑩")))*600)+COUNTIF('申込書　W'!B12:B31,"⑪")*1200&amp;"  円 "</f>
        <v>#VALUE!</v>
      </c>
      <c r="L6" s="123"/>
      <c r="O6" s="119"/>
      <c r="P6" s="119"/>
      <c r="Q6" s="119"/>
    </row>
    <row r="7" spans="1:17" s="64" customFormat="1" ht="20.100000000000001" customHeight="1">
      <c r="A7" s="64" t="s">
        <v>191</v>
      </c>
    </row>
    <row r="8" spans="1:17" ht="20.25" customHeight="1" thickBot="1">
      <c r="A8" s="137" t="s">
        <v>37</v>
      </c>
      <c r="B8" s="139" t="s">
        <v>38</v>
      </c>
      <c r="C8" s="140"/>
      <c r="D8" s="140"/>
      <c r="E8" s="141"/>
      <c r="F8" s="142" t="s">
        <v>39</v>
      </c>
      <c r="G8" s="144" t="s">
        <v>40</v>
      </c>
      <c r="H8" s="144"/>
      <c r="I8" s="145"/>
      <c r="J8" s="68"/>
      <c r="K8" s="132" t="s">
        <v>41</v>
      </c>
      <c r="L8" s="132"/>
    </row>
    <row r="9" spans="1:17" ht="14.25" customHeight="1" thickBot="1">
      <c r="A9" s="138"/>
      <c r="B9" s="70" t="s">
        <v>37</v>
      </c>
      <c r="C9" s="138" t="s">
        <v>42</v>
      </c>
      <c r="D9" s="146"/>
      <c r="E9" s="147"/>
      <c r="F9" s="143"/>
      <c r="G9" s="71" t="s">
        <v>43</v>
      </c>
      <c r="H9" s="72" t="s">
        <v>44</v>
      </c>
      <c r="I9" s="72" t="s">
        <v>45</v>
      </c>
      <c r="J9" s="68"/>
      <c r="K9" s="120" t="s">
        <v>46</v>
      </c>
      <c r="L9" s="121"/>
    </row>
    <row r="10" spans="1:17" s="78" customFormat="1" ht="24" customHeight="1">
      <c r="A10" s="73">
        <v>1</v>
      </c>
      <c r="B10" s="74" t="str">
        <f>IF(COUNTA(F10:I10)=4,VLOOKUP($G10,リスト!$A$1:$B$97,2,FALSE),"")</f>
        <v/>
      </c>
      <c r="C10" s="115" t="e">
        <f>F10&amp;" "&amp;VLOOKUP(B10,リスト!$C$1:$D$100,2,FALSE)</f>
        <v>#N/A</v>
      </c>
      <c r="D10" s="115"/>
      <c r="E10" s="116"/>
      <c r="F10" s="75"/>
      <c r="G10" s="76"/>
      <c r="H10" s="76"/>
      <c r="I10" s="77"/>
      <c r="K10" s="95" t="s">
        <v>47</v>
      </c>
      <c r="L10" s="96" t="s">
        <v>48</v>
      </c>
    </row>
    <row r="11" spans="1:17" s="78" customFormat="1" ht="24" customHeight="1" thickBot="1">
      <c r="A11" s="73">
        <v>2</v>
      </c>
      <c r="B11" s="74" t="str">
        <f>IF(COUNTA(F11:I11)=4,VLOOKUP($G11,リスト!$A$1:$B$97,2,FALSE),"")</f>
        <v/>
      </c>
      <c r="C11" s="115" t="e">
        <f>F11&amp;" "&amp;VLOOKUP(B11,リスト!$C$1:$D$100,2,FALSE)</f>
        <v>#N/A</v>
      </c>
      <c r="D11" s="115"/>
      <c r="E11" s="116"/>
      <c r="F11" s="81"/>
      <c r="G11" s="82"/>
      <c r="H11" s="82"/>
      <c r="I11" s="83"/>
      <c r="K11" s="97" t="str">
        <f>IF(E3="","",COUNTIF($B$10:$B$39,"⑧")+COUNTIF($B$10:$B$39,"⑨")+COUNTIF($B$10:$B$39,"⑩"))</f>
        <v/>
      </c>
      <c r="L11" s="98" t="str">
        <f>IF(E3="","",COUNTA(F10:F39)-(COUNTIF($B$10:$B$39,"⑧")+COUNTIF($B$10:$B$39,"⑨")+COUNTIF($B$10:$B$39,"⑩")))</f>
        <v/>
      </c>
    </row>
    <row r="12" spans="1:17" s="78" customFormat="1" ht="24" customHeight="1">
      <c r="A12" s="73">
        <v>3</v>
      </c>
      <c r="B12" s="74" t="str">
        <f>IF(COUNTA(F12:I12)=4,VLOOKUP($G12,リスト!$A$1:$B$97,2,FALSE),"")</f>
        <v/>
      </c>
      <c r="C12" s="115" t="e">
        <f>F12&amp;" "&amp;VLOOKUP(B12,リスト!$C$1:$D$100,2,FALSE)</f>
        <v>#N/A</v>
      </c>
      <c r="D12" s="115"/>
      <c r="E12" s="116"/>
      <c r="F12" s="81"/>
      <c r="G12" s="82"/>
      <c r="H12" s="82"/>
      <c r="I12" s="83"/>
      <c r="K12" s="120" t="s">
        <v>49</v>
      </c>
      <c r="L12" s="121"/>
    </row>
    <row r="13" spans="1:17" s="78" customFormat="1" ht="24" customHeight="1">
      <c r="A13" s="73">
        <v>4</v>
      </c>
      <c r="B13" s="74" t="str">
        <f>IF(COUNTA(F13:I13)=4,VLOOKUP($G13,リスト!$A$1:$B$97,2,FALSE),"")</f>
        <v/>
      </c>
      <c r="C13" s="115" t="e">
        <f>F13&amp;" "&amp;VLOOKUP(B13,リスト!$C$1:$D$100,2,FALSE)</f>
        <v>#N/A</v>
      </c>
      <c r="D13" s="115"/>
      <c r="E13" s="116"/>
      <c r="F13" s="81"/>
      <c r="G13" s="82"/>
      <c r="H13" s="82"/>
      <c r="I13" s="83"/>
      <c r="K13" s="95" t="s">
        <v>47</v>
      </c>
      <c r="L13" s="96" t="s">
        <v>48</v>
      </c>
    </row>
    <row r="14" spans="1:17" s="78" customFormat="1" ht="24" customHeight="1" thickBot="1">
      <c r="A14" s="73">
        <v>5</v>
      </c>
      <c r="B14" s="74" t="str">
        <f>IF(COUNTA(F14:I14)=4,VLOOKUP($G14,リスト!$A$1:$B$97,2,FALSE),"")</f>
        <v/>
      </c>
      <c r="C14" s="115" t="e">
        <f>F14&amp;" "&amp;VLOOKUP(B14,リスト!$C$1:$D$100,2,FALSE)</f>
        <v>#N/A</v>
      </c>
      <c r="D14" s="115"/>
      <c r="E14" s="116"/>
      <c r="F14" s="81"/>
      <c r="G14" s="82"/>
      <c r="H14" s="82"/>
      <c r="I14" s="83"/>
      <c r="K14" s="97" t="str">
        <f>IF(E3="","",(COUNTIF($B$10:$B$39,"⑧")+COUNTIF($B$10:$B$39,"⑨")+COUNTIF($B$10:$B$39,"⑩"))*400&amp;"円")</f>
        <v/>
      </c>
      <c r="L14" s="98" t="str">
        <f>IF(E3="","",(COUNTA(F10:F39)-COUNTIF($B$10:$B$39,"⑧")+COUNTIF($B$10:$B$39,"⑨")+COUNTIF($B$10:$B$39,"⑩"))*600&amp;"円")</f>
        <v/>
      </c>
    </row>
    <row r="15" spans="1:17" s="78" customFormat="1" ht="24" customHeight="1">
      <c r="A15" s="73">
        <v>6</v>
      </c>
      <c r="B15" s="74" t="str">
        <f>IF(COUNTA(F15:I15)=4,VLOOKUP($G15,リスト!$A$1:$B$97,2,FALSE),"")</f>
        <v/>
      </c>
      <c r="C15" s="115" t="e">
        <f>F15&amp;" "&amp;VLOOKUP(B15,リスト!$C$1:$D$100,2,FALSE)</f>
        <v>#N/A</v>
      </c>
      <c r="D15" s="115"/>
      <c r="E15" s="116"/>
      <c r="F15" s="81"/>
      <c r="G15" s="82"/>
      <c r="H15" s="82"/>
      <c r="I15" s="83"/>
    </row>
    <row r="16" spans="1:17" s="78" customFormat="1" ht="24" customHeight="1">
      <c r="A16" s="73">
        <v>7</v>
      </c>
      <c r="B16" s="74" t="str">
        <f>IF(COUNTA(F16:I16)=4,VLOOKUP($G16,リスト!$A$1:$B$97,2,FALSE),"")</f>
        <v/>
      </c>
      <c r="C16" s="115" t="e">
        <f>F16&amp;" "&amp;VLOOKUP(B16,リスト!$C$1:$D$100,2,FALSE)</f>
        <v>#N/A</v>
      </c>
      <c r="D16" s="115"/>
      <c r="E16" s="116"/>
      <c r="F16" s="81"/>
      <c r="G16" s="82"/>
      <c r="H16" s="82"/>
      <c r="I16" s="83"/>
      <c r="K16" s="78" t="s">
        <v>50</v>
      </c>
    </row>
    <row r="17" spans="1:12" s="78" customFormat="1" ht="24" customHeight="1">
      <c r="A17" s="73">
        <v>8</v>
      </c>
      <c r="B17" s="74" t="str">
        <f>IF(COUNTA(F17:I17)=4,VLOOKUP($G17,リスト!$A$1:$B$97,2,FALSE),"")</f>
        <v/>
      </c>
      <c r="C17" s="115" t="e">
        <f>F17&amp;" "&amp;VLOOKUP(B17,リスト!$C$1:$D$100,2,FALSE)</f>
        <v>#N/A</v>
      </c>
      <c r="D17" s="115"/>
      <c r="E17" s="116"/>
      <c r="F17" s="81"/>
      <c r="G17" s="82"/>
      <c r="H17" s="82"/>
      <c r="I17" s="83"/>
      <c r="K17" s="99" t="s">
        <v>51</v>
      </c>
      <c r="L17" s="60" t="str">
        <f>'申込書　W'!F8</f>
        <v xml:space="preserve">  組 </v>
      </c>
    </row>
    <row r="18" spans="1:12" s="78" customFormat="1" ht="24" customHeight="1">
      <c r="A18" s="73">
        <v>9</v>
      </c>
      <c r="B18" s="74" t="str">
        <f>IF(COUNTA(F18:I18)=4,VLOOKUP($G18,リスト!$A$1:$B$97,2,FALSE),"")</f>
        <v/>
      </c>
      <c r="C18" s="115" t="e">
        <f>F18&amp;" "&amp;VLOOKUP(B18,リスト!$C$1:$D$100,2,FALSE)</f>
        <v>#N/A</v>
      </c>
      <c r="D18" s="115"/>
      <c r="E18" s="116"/>
      <c r="F18" s="81"/>
      <c r="G18" s="82"/>
      <c r="H18" s="82"/>
      <c r="I18" s="83"/>
      <c r="J18" s="84"/>
      <c r="K18" s="99" t="s">
        <v>18</v>
      </c>
      <c r="L18" s="60" t="str">
        <f>'申込書　W'!I8</f>
        <v xml:space="preserve">  円 </v>
      </c>
    </row>
    <row r="19" spans="1:12" s="78" customFormat="1" ht="24" customHeight="1">
      <c r="A19" s="73">
        <v>10</v>
      </c>
      <c r="B19" s="74" t="str">
        <f>IF(COUNTA(F19:I19)=4,VLOOKUP($G19,リスト!$A$1:$B$97,2,FALSE),"")</f>
        <v/>
      </c>
      <c r="C19" s="115" t="e">
        <f>F19&amp;" "&amp;VLOOKUP(B19,リスト!$C$1:$D$100,2,FALSE)</f>
        <v>#N/A</v>
      </c>
      <c r="D19" s="115"/>
      <c r="E19" s="116"/>
      <c r="F19" s="81"/>
      <c r="G19" s="82"/>
      <c r="H19" s="82"/>
      <c r="I19" s="83"/>
    </row>
    <row r="20" spans="1:12" s="78" customFormat="1" ht="24" customHeight="1">
      <c r="A20" s="73">
        <v>11</v>
      </c>
      <c r="B20" s="74" t="str">
        <f>IF(COUNTA(F20:I20)=4,VLOOKUP($G20,リスト!$A$1:$B$97,2,FALSE),"")</f>
        <v/>
      </c>
      <c r="C20" s="115" t="e">
        <f>F20&amp;" "&amp;VLOOKUP(B20,リスト!$C$1:$D$100,2,FALSE)</f>
        <v>#N/A</v>
      </c>
      <c r="D20" s="115"/>
      <c r="E20" s="116"/>
      <c r="F20" s="81"/>
      <c r="G20" s="82"/>
      <c r="H20" s="82"/>
      <c r="I20" s="83"/>
    </row>
    <row r="21" spans="1:12" s="78" customFormat="1" ht="24" customHeight="1">
      <c r="A21" s="73">
        <v>12</v>
      </c>
      <c r="B21" s="74" t="str">
        <f>IF(COUNTA(F21:I21)=4,VLOOKUP($G21,リスト!$A$1:$B$97,2,FALSE),"")</f>
        <v/>
      </c>
      <c r="C21" s="115" t="e">
        <f>F21&amp;" "&amp;VLOOKUP(B21,リスト!$C$1:$D$100,2,FALSE)</f>
        <v>#N/A</v>
      </c>
      <c r="D21" s="115"/>
      <c r="E21" s="116"/>
      <c r="F21" s="81"/>
      <c r="G21" s="82"/>
      <c r="H21" s="82"/>
      <c r="I21" s="83"/>
      <c r="K21" s="79" t="s">
        <v>52</v>
      </c>
      <c r="L21" s="80"/>
    </row>
    <row r="22" spans="1:12" s="78" customFormat="1" ht="24" customHeight="1">
      <c r="A22" s="73">
        <v>13</v>
      </c>
      <c r="B22" s="74" t="str">
        <f>IF(COUNTA(F22:I22)=4,VLOOKUP($G22,リスト!$A$1:$B$97,2,FALSE),"")</f>
        <v/>
      </c>
      <c r="C22" s="115" t="e">
        <f>F22&amp;" "&amp;VLOOKUP(B22,リスト!$C$1:$D$100,2,FALSE)</f>
        <v>#N/A</v>
      </c>
      <c r="D22" s="115"/>
      <c r="E22" s="116"/>
      <c r="F22" s="81"/>
      <c r="G22" s="82"/>
      <c r="H22" s="82"/>
      <c r="I22" s="83"/>
      <c r="K22" s="117" t="s">
        <v>53</v>
      </c>
      <c r="L22" s="118"/>
    </row>
    <row r="23" spans="1:12" s="78" customFormat="1" ht="24" customHeight="1">
      <c r="A23" s="73">
        <v>14</v>
      </c>
      <c r="B23" s="74" t="str">
        <f>IF(COUNTA(F23:I23)=4,VLOOKUP($G23,リスト!$A$1:$B$97,2,FALSE),"")</f>
        <v/>
      </c>
      <c r="C23" s="115" t="e">
        <f>F23&amp;" "&amp;VLOOKUP(B23,リスト!$C$1:$D$100,2,FALSE)</f>
        <v>#N/A</v>
      </c>
      <c r="D23" s="115"/>
      <c r="E23" s="116"/>
      <c r="F23" s="81"/>
      <c r="G23" s="82"/>
      <c r="H23" s="82"/>
      <c r="I23" s="83"/>
      <c r="K23" s="117"/>
      <c r="L23" s="118"/>
    </row>
    <row r="24" spans="1:12" s="78" customFormat="1" ht="24" customHeight="1">
      <c r="A24" s="73">
        <v>15</v>
      </c>
      <c r="B24" s="74" t="str">
        <f>IF(COUNTA(F24:I24)=4,VLOOKUP($G24,リスト!$A$1:$B$97,2,FALSE),"")</f>
        <v/>
      </c>
      <c r="C24" s="115" t="e">
        <f>F24&amp;" "&amp;VLOOKUP(B24,リスト!$C$1:$D$100,2,FALSE)</f>
        <v>#N/A</v>
      </c>
      <c r="D24" s="115"/>
      <c r="E24" s="116"/>
      <c r="F24" s="81"/>
      <c r="G24" s="82"/>
      <c r="H24" s="82"/>
      <c r="I24" s="83"/>
      <c r="K24" s="117" t="s">
        <v>54</v>
      </c>
      <c r="L24" s="118"/>
    </row>
    <row r="25" spans="1:12" s="78" customFormat="1" ht="24" customHeight="1">
      <c r="A25" s="73">
        <v>16</v>
      </c>
      <c r="B25" s="74" t="str">
        <f>IF(COUNTA(F25:I25)=4,VLOOKUP($G25,リスト!$A$1:$B$97,2,FALSE),"")</f>
        <v/>
      </c>
      <c r="C25" s="115" t="e">
        <f>F25&amp;" "&amp;VLOOKUP(B25,リスト!$C$1:$D$100,2,FALSE)</f>
        <v>#N/A</v>
      </c>
      <c r="D25" s="115"/>
      <c r="E25" s="116"/>
      <c r="F25" s="81"/>
      <c r="G25" s="82"/>
      <c r="H25" s="82"/>
      <c r="I25" s="83"/>
      <c r="K25" s="117"/>
      <c r="L25" s="118"/>
    </row>
    <row r="26" spans="1:12" s="78" customFormat="1" ht="24" customHeight="1">
      <c r="A26" s="73">
        <v>17</v>
      </c>
      <c r="B26" s="74" t="str">
        <f>IF(COUNTA(F26:I26)=4,VLOOKUP($G26,リスト!$A$1:$B$97,2,FALSE),"")</f>
        <v/>
      </c>
      <c r="C26" s="115" t="e">
        <f>F26&amp;" "&amp;VLOOKUP(B26,リスト!$C$1:$D$100,2,FALSE)</f>
        <v>#N/A</v>
      </c>
      <c r="D26" s="115"/>
      <c r="E26" s="116"/>
      <c r="F26" s="81"/>
      <c r="G26" s="82"/>
      <c r="H26" s="82"/>
      <c r="I26" s="83"/>
      <c r="K26" s="117"/>
      <c r="L26" s="118"/>
    </row>
    <row r="27" spans="1:12" s="78" customFormat="1" ht="24" customHeight="1">
      <c r="A27" s="73">
        <v>18</v>
      </c>
      <c r="B27" s="74" t="str">
        <f>IF(COUNTA(F27:I27)=4,VLOOKUP($G27,リスト!$A$1:$B$97,2,FALSE),"")</f>
        <v/>
      </c>
      <c r="C27" s="115" t="e">
        <f>F27&amp;" "&amp;VLOOKUP(B27,リスト!$C$1:$D$100,2,FALSE)</f>
        <v>#N/A</v>
      </c>
      <c r="D27" s="115"/>
      <c r="E27" s="116"/>
      <c r="F27" s="81"/>
      <c r="G27" s="82"/>
      <c r="H27" s="82"/>
      <c r="I27" s="83"/>
      <c r="K27" s="117" t="s">
        <v>55</v>
      </c>
      <c r="L27" s="118"/>
    </row>
    <row r="28" spans="1:12" s="78" customFormat="1" ht="24" customHeight="1">
      <c r="A28" s="73">
        <v>19</v>
      </c>
      <c r="B28" s="74" t="str">
        <f>IF(COUNTA(F28:I28)=4,VLOOKUP($G28,リスト!$A$1:$B$97,2,FALSE),"")</f>
        <v/>
      </c>
      <c r="C28" s="115" t="e">
        <f>F28&amp;" "&amp;VLOOKUP(B28,リスト!$C$1:$D$100,2,FALSE)</f>
        <v>#N/A</v>
      </c>
      <c r="D28" s="115"/>
      <c r="E28" s="116"/>
      <c r="F28" s="81"/>
      <c r="G28" s="82"/>
      <c r="H28" s="82"/>
      <c r="I28" s="83"/>
      <c r="K28" s="117"/>
      <c r="L28" s="118"/>
    </row>
    <row r="29" spans="1:12" s="78" customFormat="1" ht="24" customHeight="1">
      <c r="A29" s="73">
        <v>20</v>
      </c>
      <c r="B29" s="74" t="str">
        <f>IF(COUNTA(F29:I29)=4,VLOOKUP($G29,リスト!$A$1:$B$97,2,FALSE),"")</f>
        <v/>
      </c>
      <c r="C29" s="115" t="e">
        <f>F29&amp;" "&amp;VLOOKUP(B29,リスト!$C$1:$D$100,2,FALSE)</f>
        <v>#N/A</v>
      </c>
      <c r="D29" s="115"/>
      <c r="E29" s="116"/>
      <c r="F29" s="81"/>
      <c r="G29" s="82"/>
      <c r="H29" s="82"/>
      <c r="I29" s="83"/>
      <c r="K29" s="85"/>
      <c r="L29" s="86"/>
    </row>
    <row r="30" spans="1:12" s="78" customFormat="1" ht="24" customHeight="1">
      <c r="A30" s="73">
        <v>21</v>
      </c>
      <c r="B30" s="74" t="str">
        <f>IF(COUNTA(F30:I30)=4,VLOOKUP($G30,リスト!$A$1:$B$97,2,FALSE),"")</f>
        <v/>
      </c>
      <c r="C30" s="115" t="e">
        <f>F30&amp;" "&amp;VLOOKUP(B30,リスト!$C$1:$D$100,2,FALSE)</f>
        <v>#N/A</v>
      </c>
      <c r="D30" s="115"/>
      <c r="E30" s="116"/>
      <c r="F30" s="81"/>
      <c r="G30" s="82"/>
      <c r="H30" s="82"/>
      <c r="I30" s="83"/>
      <c r="K30" s="85"/>
      <c r="L30" s="86"/>
    </row>
    <row r="31" spans="1:12" s="78" customFormat="1" ht="24" customHeight="1">
      <c r="A31" s="73">
        <v>22</v>
      </c>
      <c r="B31" s="74" t="str">
        <f>IF(COUNTA(F31:I31)=4,VLOOKUP($G31,リスト!$A$1:$B$97,2,FALSE),"")</f>
        <v/>
      </c>
      <c r="C31" s="115" t="e">
        <f>F31&amp;" "&amp;VLOOKUP(B31,リスト!$C$1:$D$100,2,FALSE)</f>
        <v>#N/A</v>
      </c>
      <c r="D31" s="115"/>
      <c r="E31" s="116"/>
      <c r="F31" s="81"/>
      <c r="G31" s="82"/>
      <c r="H31" s="82"/>
      <c r="I31" s="83"/>
      <c r="K31" s="87"/>
      <c r="L31" s="88"/>
    </row>
    <row r="32" spans="1:12" s="78" customFormat="1" ht="24" customHeight="1">
      <c r="A32" s="73">
        <v>23</v>
      </c>
      <c r="B32" s="74" t="str">
        <f>IF(COUNTA(F32:I32)=4,VLOOKUP($G32,リスト!$A$1:$B$97,2,FALSE),"")</f>
        <v/>
      </c>
      <c r="C32" s="115" t="e">
        <f>F32&amp;" "&amp;VLOOKUP(B32,リスト!$C$1:$D$100,2,FALSE)</f>
        <v>#N/A</v>
      </c>
      <c r="D32" s="115"/>
      <c r="E32" s="116"/>
      <c r="F32" s="81"/>
      <c r="G32" s="82"/>
      <c r="H32" s="82"/>
      <c r="I32" s="83"/>
      <c r="K32" s="87"/>
      <c r="L32" s="88"/>
    </row>
    <row r="33" spans="1:14" s="78" customFormat="1" ht="24" customHeight="1">
      <c r="A33" s="73">
        <v>24</v>
      </c>
      <c r="B33" s="74" t="str">
        <f>IF(COUNTA(F33:I33)=4,VLOOKUP($G33,リスト!$A$1:$B$97,2,FALSE),"")</f>
        <v/>
      </c>
      <c r="C33" s="115" t="e">
        <f>F33&amp;" "&amp;VLOOKUP(B33,リスト!$C$1:$D$100,2,FALSE)</f>
        <v>#N/A</v>
      </c>
      <c r="D33" s="115"/>
      <c r="E33" s="116"/>
      <c r="F33" s="81"/>
      <c r="G33" s="82"/>
      <c r="H33" s="82"/>
      <c r="I33" s="83"/>
      <c r="K33" s="85"/>
      <c r="L33" s="86"/>
    </row>
    <row r="34" spans="1:14" s="78" customFormat="1" ht="24" customHeight="1">
      <c r="A34" s="73">
        <v>25</v>
      </c>
      <c r="B34" s="74" t="str">
        <f>IF(COUNTA(F34:I34)=4,VLOOKUP($G34,リスト!$A$1:$B$97,2,FALSE),"")</f>
        <v/>
      </c>
      <c r="C34" s="115" t="e">
        <f>F34&amp;" "&amp;VLOOKUP(B34,リスト!$C$1:$D$100,2,FALSE)</f>
        <v>#N/A</v>
      </c>
      <c r="D34" s="115"/>
      <c r="E34" s="116"/>
      <c r="F34" s="81"/>
      <c r="G34" s="82"/>
      <c r="H34" s="82"/>
      <c r="I34" s="83"/>
      <c r="K34" s="89"/>
      <c r="L34" s="90"/>
    </row>
    <row r="35" spans="1:14" s="78" customFormat="1" ht="24" customHeight="1">
      <c r="A35" s="73">
        <v>26</v>
      </c>
      <c r="B35" s="74" t="str">
        <f>IF(COUNTA(F35:I35)=4,VLOOKUP($G35,リスト!$A$1:$B$97,2,FALSE),"")</f>
        <v/>
      </c>
      <c r="C35" s="115" t="e">
        <f>F35&amp;" "&amp;VLOOKUP(B35,リスト!$C$1:$D$100,2,FALSE)</f>
        <v>#N/A</v>
      </c>
      <c r="D35" s="115"/>
      <c r="E35" s="116"/>
      <c r="F35" s="81"/>
      <c r="G35" s="82"/>
      <c r="H35" s="82"/>
      <c r="I35" s="83"/>
      <c r="K35" s="89"/>
      <c r="L35" s="90"/>
    </row>
    <row r="36" spans="1:14" s="78" customFormat="1" ht="24" customHeight="1">
      <c r="A36" s="73">
        <v>27</v>
      </c>
      <c r="B36" s="74" t="str">
        <f>IF(COUNTA(F36:I36)=4,VLOOKUP($G36,リスト!$A$1:$B$97,2,FALSE),"")</f>
        <v/>
      </c>
      <c r="C36" s="115" t="e">
        <f>F36&amp;" "&amp;VLOOKUP(B36,リスト!$C$1:$D$100,2,FALSE)</f>
        <v>#N/A</v>
      </c>
      <c r="D36" s="115"/>
      <c r="E36" s="116"/>
      <c r="F36" s="81"/>
      <c r="G36" s="82"/>
      <c r="H36" s="82"/>
      <c r="I36" s="83"/>
      <c r="K36" s="117" t="s">
        <v>56</v>
      </c>
      <c r="L36" s="118"/>
    </row>
    <row r="37" spans="1:14" s="78" customFormat="1" ht="24" customHeight="1">
      <c r="A37" s="73">
        <v>28</v>
      </c>
      <c r="B37" s="74" t="str">
        <f>IF(COUNTA(F37:I37)=4,VLOOKUP($G37,リスト!$A$1:$B$97,2,FALSE),"")</f>
        <v/>
      </c>
      <c r="C37" s="115" t="e">
        <f>F37&amp;" "&amp;VLOOKUP(B37,リスト!$C$1:$D$100,2,FALSE)</f>
        <v>#N/A</v>
      </c>
      <c r="D37" s="115"/>
      <c r="E37" s="116"/>
      <c r="F37" s="81"/>
      <c r="G37" s="82"/>
      <c r="H37" s="82"/>
      <c r="I37" s="83"/>
      <c r="K37" s="148"/>
      <c r="L37" s="149"/>
    </row>
    <row r="38" spans="1:14" s="78" customFormat="1" ht="24" customHeight="1">
      <c r="A38" s="73">
        <v>29</v>
      </c>
      <c r="B38" s="74" t="str">
        <f>IF(COUNTA(F38:I38)=4,VLOOKUP($G38,リスト!$A$1:$B$97,2,FALSE),"")</f>
        <v/>
      </c>
      <c r="C38" s="115" t="e">
        <f>F38&amp;" "&amp;VLOOKUP(B38,リスト!$C$1:$D$100,2,FALSE)</f>
        <v>#N/A</v>
      </c>
      <c r="D38" s="115"/>
      <c r="E38" s="116"/>
      <c r="F38" s="81"/>
      <c r="G38" s="82"/>
      <c r="H38" s="82"/>
      <c r="I38" s="83"/>
    </row>
    <row r="39" spans="1:14" s="78" customFormat="1" ht="24" customHeight="1" thickBot="1">
      <c r="A39" s="73">
        <v>30</v>
      </c>
      <c r="B39" s="74" t="str">
        <f>IF(COUNTA(F39:I39)=4,VLOOKUP($G39,リスト!$A$1:$B$97,2,FALSE),"")</f>
        <v/>
      </c>
      <c r="C39" s="115" t="e">
        <f>F39&amp;" "&amp;VLOOKUP(B39,リスト!$C$1:$D$100,2,FALSE)</f>
        <v>#N/A</v>
      </c>
      <c r="D39" s="115"/>
      <c r="E39" s="116"/>
      <c r="F39" s="91"/>
      <c r="G39" s="92"/>
      <c r="H39" s="92"/>
      <c r="I39" s="93"/>
    </row>
    <row r="40" spans="1:14">
      <c r="K40" s="78"/>
      <c r="L40" s="78"/>
      <c r="M40" s="78"/>
      <c r="N40" s="78"/>
    </row>
    <row r="41" spans="1:14">
      <c r="K41" s="78"/>
      <c r="L41" s="78"/>
      <c r="M41" s="78"/>
      <c r="N41" s="78"/>
    </row>
    <row r="42" spans="1:14">
      <c r="K42" s="78"/>
      <c r="L42" s="78"/>
      <c r="M42" s="78"/>
      <c r="N42" s="78"/>
    </row>
    <row r="43" spans="1:14">
      <c r="K43" s="78"/>
      <c r="L43" s="78"/>
      <c r="M43" s="78"/>
      <c r="N43" s="78"/>
    </row>
    <row r="44" spans="1:14">
      <c r="M44" s="78"/>
      <c r="N44" s="78"/>
    </row>
    <row r="88" spans="2:15" s="94" customFormat="1">
      <c r="B88" s="67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</row>
    <row r="89" spans="2:15" s="94" customFormat="1">
      <c r="B89" s="67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</row>
    <row r="90" spans="2:15" s="94" customFormat="1">
      <c r="B90" s="67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</row>
    <row r="91" spans="2:15" s="94" customFormat="1">
      <c r="B91" s="67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</row>
    <row r="92" spans="2:15" s="94" customFormat="1">
      <c r="B92" s="67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</row>
    <row r="93" spans="2:15" s="94" customFormat="1">
      <c r="B93" s="67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</row>
  </sheetData>
  <mergeCells count="51">
    <mergeCell ref="C31:E31"/>
    <mergeCell ref="C32:E32"/>
    <mergeCell ref="C33:E33"/>
    <mergeCell ref="C38:E38"/>
    <mergeCell ref="C39:E39"/>
    <mergeCell ref="C37:E37"/>
    <mergeCell ref="C35:E35"/>
    <mergeCell ref="C36:E36"/>
    <mergeCell ref="C34:E34"/>
    <mergeCell ref="K36:L37"/>
    <mergeCell ref="C26:E26"/>
    <mergeCell ref="C16:E16"/>
    <mergeCell ref="K27:L28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7:E27"/>
    <mergeCell ref="C28:E28"/>
    <mergeCell ref="C29:E29"/>
    <mergeCell ref="A3:D3"/>
    <mergeCell ref="E3:I3"/>
    <mergeCell ref="K8:L8"/>
    <mergeCell ref="K5:L5"/>
    <mergeCell ref="D5:I5"/>
    <mergeCell ref="A5:C5"/>
    <mergeCell ref="A8:A9"/>
    <mergeCell ref="B8:E8"/>
    <mergeCell ref="F8:F9"/>
    <mergeCell ref="G8:I8"/>
    <mergeCell ref="C9:E9"/>
    <mergeCell ref="A6:C6"/>
    <mergeCell ref="O6:Q6"/>
    <mergeCell ref="K9:L9"/>
    <mergeCell ref="K12:L12"/>
    <mergeCell ref="K6:L6"/>
    <mergeCell ref="D6:I6"/>
    <mergeCell ref="C10:E10"/>
    <mergeCell ref="C11:E11"/>
    <mergeCell ref="C30:E30"/>
    <mergeCell ref="K22:L23"/>
    <mergeCell ref="C12:E12"/>
    <mergeCell ref="C13:E13"/>
    <mergeCell ref="K24:L26"/>
    <mergeCell ref="C14:E14"/>
    <mergeCell ref="C15:E15"/>
  </mergeCells>
  <phoneticPr fontId="9"/>
  <conditionalFormatting sqref="B10:E39">
    <cfRule type="containsErrors" dxfId="5" priority="3">
      <formula>ISERROR(B10)</formula>
    </cfRule>
  </conditionalFormatting>
  <conditionalFormatting sqref="K5:K6">
    <cfRule type="cellIs" dxfId="4" priority="8" operator="equal">
      <formula>0</formula>
    </cfRule>
  </conditionalFormatting>
  <conditionalFormatting sqref="K6:L6">
    <cfRule type="containsErrors" dxfId="3" priority="1">
      <formula>ISERROR(K6)</formula>
    </cfRule>
  </conditionalFormatting>
  <conditionalFormatting sqref="O6">
    <cfRule type="cellIs" dxfId="2" priority="2" operator="equal">
      <formula>0</formula>
    </cfRule>
  </conditionalFormatting>
  <printOptions horizontalCentered="1" verticalCentered="1"/>
  <pageMargins left="0.39370078740157483" right="0" top="0" bottom="0" header="0.51181102362204722" footer="0.19685039370078741"/>
  <pageSetup paperSize="9" scale="9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DE5A7C-F2ED-4FF9-ADD5-DE94276BA0F0}">
          <x14:formula1>
            <xm:f>リスト!$E$1:$E$2</xm:f>
          </x14:formula1>
          <xm:sqref>F10:F39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4890-6AC8-4459-BA48-B03223A01772}">
  <sheetPr>
    <tabColor rgb="FFFFFF00"/>
  </sheetPr>
  <dimension ref="A1:H96"/>
  <sheetViews>
    <sheetView workbookViewId="0">
      <selection activeCell="D7" sqref="D7"/>
    </sheetView>
  </sheetViews>
  <sheetFormatPr defaultColWidth="8.8984375" defaultRowHeight="18"/>
  <cols>
    <col min="1" max="1" width="3.59765625" style="1" bestFit="1" customWidth="1"/>
    <col min="2" max="2" width="3.3984375" style="1" customWidth="1"/>
    <col min="3" max="3" width="3.3984375" style="54" customWidth="1"/>
    <col min="4" max="4" width="16.8984375" style="54" customWidth="1"/>
    <col min="5" max="5" width="5.19921875" style="2" bestFit="1" customWidth="1"/>
    <col min="6" max="6" width="8.59765625" style="2" customWidth="1"/>
    <col min="7" max="7" width="4.69921875" style="2" customWidth="1"/>
    <col min="8" max="8" width="8.59765625" style="2" customWidth="1"/>
  </cols>
  <sheetData>
    <row r="1" spans="1:8">
      <c r="A1" s="3">
        <v>7</v>
      </c>
      <c r="B1" s="1" t="s">
        <v>57</v>
      </c>
      <c r="C1" s="53" t="s">
        <v>58</v>
      </c>
      <c r="D1" s="53" t="s">
        <v>59</v>
      </c>
      <c r="E1" s="3" t="s">
        <v>60</v>
      </c>
      <c r="F1" s="3"/>
      <c r="G1" s="3"/>
      <c r="H1" s="3"/>
    </row>
    <row r="2" spans="1:8">
      <c r="A2" s="3">
        <v>8</v>
      </c>
      <c r="B2" s="1" t="s">
        <v>57</v>
      </c>
      <c r="C2" s="53" t="s">
        <v>61</v>
      </c>
      <c r="D2" s="53" t="s">
        <v>62</v>
      </c>
      <c r="E2" s="3" t="s">
        <v>63</v>
      </c>
      <c r="F2" s="3"/>
      <c r="G2" s="3"/>
      <c r="H2" s="3"/>
    </row>
    <row r="3" spans="1:8">
      <c r="A3" s="3">
        <v>9</v>
      </c>
      <c r="B3" s="1" t="s">
        <v>64</v>
      </c>
      <c r="C3" s="53" t="s">
        <v>65</v>
      </c>
      <c r="D3" s="53" t="s">
        <v>66</v>
      </c>
      <c r="E3" s="3"/>
      <c r="F3" s="3"/>
      <c r="G3" s="3"/>
      <c r="H3" s="3"/>
    </row>
    <row r="4" spans="1:8">
      <c r="A4" s="3">
        <v>10</v>
      </c>
      <c r="B4" s="1" t="s">
        <v>64</v>
      </c>
      <c r="C4" s="53" t="s">
        <v>67</v>
      </c>
      <c r="D4" s="53" t="s">
        <v>68</v>
      </c>
      <c r="E4" s="3"/>
      <c r="F4" s="3"/>
      <c r="G4" s="3"/>
      <c r="H4" s="3"/>
    </row>
    <row r="5" spans="1:8">
      <c r="A5" s="3">
        <v>11</v>
      </c>
      <c r="B5" s="1" t="s">
        <v>69</v>
      </c>
      <c r="C5" s="53" t="s">
        <v>70</v>
      </c>
      <c r="D5" s="53" t="s">
        <v>71</v>
      </c>
      <c r="E5" s="3"/>
      <c r="F5" s="3"/>
      <c r="G5" s="3"/>
      <c r="H5" s="3"/>
    </row>
    <row r="6" spans="1:8">
      <c r="A6" s="3">
        <v>12</v>
      </c>
      <c r="B6" s="1" t="s">
        <v>69</v>
      </c>
      <c r="C6" s="53" t="s">
        <v>72</v>
      </c>
      <c r="D6" s="53" t="s">
        <v>73</v>
      </c>
      <c r="E6" s="3"/>
      <c r="F6" s="3"/>
      <c r="G6" s="3"/>
      <c r="H6" s="3"/>
    </row>
    <row r="7" spans="1:8">
      <c r="A7" s="3">
        <v>15</v>
      </c>
      <c r="B7" s="3" t="s">
        <v>58</v>
      </c>
      <c r="C7" s="53" t="s">
        <v>74</v>
      </c>
      <c r="D7" s="53" t="s">
        <v>75</v>
      </c>
      <c r="E7" s="3"/>
      <c r="F7" s="3"/>
      <c r="G7" s="3"/>
      <c r="H7" s="3"/>
    </row>
    <row r="8" spans="1:8">
      <c r="A8" s="3">
        <v>16</v>
      </c>
      <c r="B8" s="3" t="s">
        <v>58</v>
      </c>
      <c r="C8" s="53" t="s">
        <v>69</v>
      </c>
      <c r="D8" s="53" t="s">
        <v>76</v>
      </c>
      <c r="E8" s="3"/>
      <c r="F8" s="3"/>
      <c r="G8" s="3"/>
      <c r="H8" s="3"/>
    </row>
    <row r="9" spans="1:8">
      <c r="A9" s="3">
        <v>17</v>
      </c>
      <c r="B9" s="3" t="s">
        <v>58</v>
      </c>
      <c r="C9" s="53" t="s">
        <v>64</v>
      </c>
      <c r="D9" s="53" t="s">
        <v>77</v>
      </c>
      <c r="E9" s="3"/>
      <c r="F9" s="3"/>
      <c r="G9" s="3"/>
      <c r="H9" s="3"/>
    </row>
    <row r="10" spans="1:8">
      <c r="A10" s="3">
        <v>18</v>
      </c>
      <c r="B10" s="3" t="s">
        <v>58</v>
      </c>
      <c r="C10" s="53" t="s">
        <v>57</v>
      </c>
      <c r="D10" s="53" t="s">
        <v>78</v>
      </c>
      <c r="E10" s="3"/>
      <c r="F10" s="3"/>
      <c r="G10" s="3"/>
      <c r="H10" s="3"/>
    </row>
    <row r="11" spans="1:8">
      <c r="A11" s="3">
        <v>19</v>
      </c>
      <c r="B11" s="3" t="s">
        <v>58</v>
      </c>
      <c r="C11" s="53"/>
      <c r="D11" s="53"/>
      <c r="E11" s="3"/>
      <c r="F11" s="3"/>
      <c r="G11" s="3"/>
      <c r="H11" s="3"/>
    </row>
    <row r="12" spans="1:8">
      <c r="A12" s="3">
        <v>20</v>
      </c>
      <c r="B12" s="3" t="s">
        <v>61</v>
      </c>
      <c r="C12" s="53"/>
      <c r="D12" s="53"/>
      <c r="E12" s="3"/>
      <c r="F12" s="3"/>
      <c r="G12" s="3"/>
      <c r="H12" s="3"/>
    </row>
    <row r="13" spans="1:8">
      <c r="A13" s="3">
        <v>21</v>
      </c>
      <c r="B13" s="3" t="s">
        <v>61</v>
      </c>
      <c r="C13" s="53"/>
      <c r="D13" s="53"/>
      <c r="E13" s="3"/>
      <c r="F13" s="3"/>
      <c r="G13" s="3"/>
      <c r="H13" s="3"/>
    </row>
    <row r="14" spans="1:8">
      <c r="A14" s="3">
        <v>22</v>
      </c>
      <c r="B14" s="3" t="s">
        <v>61</v>
      </c>
      <c r="C14" s="53"/>
      <c r="D14" s="53"/>
      <c r="E14" s="3"/>
      <c r="F14" s="3"/>
      <c r="G14" s="3"/>
      <c r="H14" s="3"/>
    </row>
    <row r="15" spans="1:8">
      <c r="A15" s="3">
        <v>23</v>
      </c>
      <c r="B15" s="3" t="s">
        <v>61</v>
      </c>
      <c r="C15" s="53"/>
      <c r="D15" s="53"/>
      <c r="E15" s="3"/>
      <c r="F15" s="3"/>
      <c r="G15" s="3"/>
      <c r="H15" s="3"/>
    </row>
    <row r="16" spans="1:8">
      <c r="A16" s="3">
        <v>24</v>
      </c>
      <c r="B16" s="3" t="s">
        <v>61</v>
      </c>
      <c r="C16" s="53"/>
      <c r="D16" s="53"/>
      <c r="E16" s="3"/>
      <c r="F16" s="3"/>
      <c r="G16" s="3"/>
      <c r="H16" s="3"/>
    </row>
    <row r="17" spans="1:8">
      <c r="A17" s="3">
        <v>25</v>
      </c>
      <c r="B17" s="3" t="s">
        <v>61</v>
      </c>
      <c r="C17" s="53"/>
      <c r="D17" s="53"/>
      <c r="E17" s="3"/>
      <c r="F17" s="3"/>
      <c r="G17" s="3"/>
      <c r="H17" s="3"/>
    </row>
    <row r="18" spans="1:8">
      <c r="A18" s="3">
        <v>26</v>
      </c>
      <c r="B18" s="3" t="s">
        <v>61</v>
      </c>
      <c r="C18" s="53"/>
      <c r="D18" s="53"/>
      <c r="E18" s="3"/>
      <c r="F18" s="3"/>
      <c r="G18" s="3"/>
      <c r="H18" s="3"/>
    </row>
    <row r="19" spans="1:8">
      <c r="A19" s="3">
        <v>27</v>
      </c>
      <c r="B19" s="3" t="s">
        <v>61</v>
      </c>
      <c r="C19" s="53"/>
      <c r="D19" s="53"/>
      <c r="E19" s="3"/>
      <c r="F19" s="3"/>
      <c r="G19" s="3"/>
      <c r="H19" s="3"/>
    </row>
    <row r="20" spans="1:8">
      <c r="A20" s="3">
        <v>27</v>
      </c>
      <c r="B20" s="3" t="s">
        <v>61</v>
      </c>
      <c r="C20" s="53"/>
      <c r="D20" s="53"/>
      <c r="E20" s="3"/>
      <c r="F20" s="3"/>
      <c r="G20" s="3"/>
      <c r="H20" s="3"/>
    </row>
    <row r="21" spans="1:8">
      <c r="A21" s="3">
        <v>27</v>
      </c>
      <c r="B21" s="3" t="s">
        <v>61</v>
      </c>
      <c r="C21" s="53"/>
      <c r="D21" s="53"/>
      <c r="E21" s="3"/>
      <c r="F21" s="3"/>
      <c r="G21" s="3"/>
      <c r="H21" s="3"/>
    </row>
    <row r="22" spans="1:8">
      <c r="A22" s="3">
        <v>27</v>
      </c>
      <c r="B22" s="3" t="s">
        <v>61</v>
      </c>
      <c r="C22" s="53"/>
      <c r="D22" s="53"/>
      <c r="E22" s="3"/>
      <c r="F22" s="3"/>
      <c r="G22" s="3"/>
      <c r="H22" s="3"/>
    </row>
    <row r="23" spans="1:8">
      <c r="A23" s="3">
        <v>27</v>
      </c>
      <c r="B23" s="3" t="s">
        <v>61</v>
      </c>
      <c r="C23" s="53"/>
      <c r="D23" s="53"/>
      <c r="E23" s="3"/>
      <c r="F23" s="3"/>
      <c r="G23" s="3"/>
      <c r="H23" s="3"/>
    </row>
    <row r="24" spans="1:8">
      <c r="A24" s="3">
        <v>27</v>
      </c>
      <c r="B24" s="3" t="s">
        <v>61</v>
      </c>
      <c r="C24" s="53"/>
      <c r="D24" s="53"/>
      <c r="E24" s="3"/>
      <c r="F24" s="3"/>
      <c r="G24" s="3"/>
      <c r="H24" s="3"/>
    </row>
    <row r="25" spans="1:8">
      <c r="A25" s="3">
        <v>28</v>
      </c>
      <c r="B25" s="3" t="s">
        <v>61</v>
      </c>
      <c r="C25" s="53"/>
      <c r="D25" s="53"/>
      <c r="E25" s="3"/>
      <c r="F25" s="3"/>
      <c r="G25" s="3"/>
      <c r="H25" s="3"/>
    </row>
    <row r="26" spans="1:8">
      <c r="A26" s="3">
        <v>29</v>
      </c>
      <c r="B26" s="3" t="s">
        <v>61</v>
      </c>
      <c r="C26" s="53"/>
      <c r="D26" s="53"/>
      <c r="E26" s="3"/>
      <c r="F26" s="3"/>
      <c r="G26" s="3"/>
      <c r="H26" s="3"/>
    </row>
    <row r="27" spans="1:8">
      <c r="A27" s="3">
        <v>30</v>
      </c>
      <c r="B27" s="3" t="s">
        <v>65</v>
      </c>
      <c r="C27" s="53"/>
      <c r="D27" s="53"/>
      <c r="E27" s="3"/>
      <c r="F27" s="3"/>
      <c r="G27" s="3"/>
      <c r="H27" s="3"/>
    </row>
    <row r="28" spans="1:8">
      <c r="A28" s="3">
        <v>31</v>
      </c>
      <c r="B28" s="3" t="s">
        <v>65</v>
      </c>
      <c r="C28" s="53"/>
      <c r="D28" s="53"/>
      <c r="E28" s="3"/>
      <c r="F28" s="3"/>
      <c r="G28" s="3"/>
      <c r="H28" s="3"/>
    </row>
    <row r="29" spans="1:8">
      <c r="A29" s="3">
        <v>32</v>
      </c>
      <c r="B29" s="3" t="s">
        <v>65</v>
      </c>
      <c r="C29" s="53"/>
      <c r="D29" s="53"/>
      <c r="E29" s="3"/>
      <c r="F29" s="3"/>
      <c r="G29" s="3"/>
      <c r="H29" s="3"/>
    </row>
    <row r="30" spans="1:8">
      <c r="A30" s="3">
        <v>33</v>
      </c>
      <c r="B30" s="3" t="s">
        <v>65</v>
      </c>
      <c r="C30" s="53"/>
      <c r="D30" s="53"/>
      <c r="E30" s="3"/>
      <c r="F30" s="3"/>
      <c r="G30" s="3"/>
      <c r="H30" s="3"/>
    </row>
    <row r="31" spans="1:8">
      <c r="A31" s="3">
        <v>34</v>
      </c>
      <c r="B31" s="3" t="s">
        <v>65</v>
      </c>
      <c r="C31" s="53"/>
      <c r="D31" s="53"/>
      <c r="E31" s="3"/>
      <c r="F31" s="3"/>
      <c r="G31" s="3"/>
      <c r="H31" s="3"/>
    </row>
    <row r="32" spans="1:8">
      <c r="A32" s="3">
        <v>35</v>
      </c>
      <c r="B32" s="3" t="s">
        <v>65</v>
      </c>
      <c r="C32" s="53"/>
      <c r="D32" s="53"/>
    </row>
    <row r="33" spans="1:4">
      <c r="A33" s="3">
        <v>36</v>
      </c>
      <c r="B33" s="3" t="s">
        <v>65</v>
      </c>
      <c r="C33" s="53"/>
      <c r="D33" s="53"/>
    </row>
    <row r="34" spans="1:4">
      <c r="A34" s="3">
        <v>37</v>
      </c>
      <c r="B34" s="3" t="s">
        <v>65</v>
      </c>
      <c r="C34" s="53"/>
      <c r="D34" s="53"/>
    </row>
    <row r="35" spans="1:4">
      <c r="A35" s="3">
        <v>38</v>
      </c>
      <c r="B35" s="3" t="s">
        <v>65</v>
      </c>
      <c r="C35" s="53"/>
      <c r="D35" s="53"/>
    </row>
    <row r="36" spans="1:4">
      <c r="A36" s="3">
        <v>39</v>
      </c>
      <c r="B36" s="3" t="s">
        <v>65</v>
      </c>
      <c r="C36" s="53"/>
      <c r="D36" s="53"/>
    </row>
    <row r="37" spans="1:4">
      <c r="A37" s="3">
        <v>40</v>
      </c>
      <c r="B37" s="3" t="s">
        <v>79</v>
      </c>
      <c r="C37" s="53"/>
      <c r="D37" s="53"/>
    </row>
    <row r="38" spans="1:4">
      <c r="A38" s="3">
        <v>41</v>
      </c>
      <c r="B38" s="3" t="s">
        <v>79</v>
      </c>
      <c r="C38" s="53"/>
      <c r="D38" s="53"/>
    </row>
    <row r="39" spans="1:4">
      <c r="A39" s="3">
        <v>42</v>
      </c>
      <c r="B39" s="3" t="s">
        <v>79</v>
      </c>
      <c r="C39" s="53"/>
      <c r="D39" s="53"/>
    </row>
    <row r="40" spans="1:4">
      <c r="A40" s="3">
        <v>43</v>
      </c>
      <c r="B40" s="3" t="s">
        <v>79</v>
      </c>
      <c r="C40" s="53"/>
      <c r="D40" s="53"/>
    </row>
    <row r="41" spans="1:4">
      <c r="A41" s="3">
        <v>44</v>
      </c>
      <c r="B41" s="3" t="s">
        <v>79</v>
      </c>
      <c r="C41" s="53"/>
      <c r="D41" s="53"/>
    </row>
    <row r="42" spans="1:4">
      <c r="A42" s="3">
        <v>45</v>
      </c>
      <c r="B42" s="3" t="s">
        <v>79</v>
      </c>
      <c r="C42" s="53"/>
      <c r="D42" s="53"/>
    </row>
    <row r="43" spans="1:4">
      <c r="A43" s="3">
        <v>46</v>
      </c>
      <c r="B43" s="3" t="s">
        <v>79</v>
      </c>
      <c r="C43" s="53"/>
      <c r="D43" s="53"/>
    </row>
    <row r="44" spans="1:4">
      <c r="A44" s="3">
        <v>47</v>
      </c>
      <c r="B44" s="3" t="s">
        <v>79</v>
      </c>
      <c r="C44" s="53"/>
      <c r="D44" s="53"/>
    </row>
    <row r="45" spans="1:4">
      <c r="A45" s="3">
        <v>48</v>
      </c>
      <c r="B45" s="3" t="s">
        <v>79</v>
      </c>
      <c r="C45" s="53"/>
      <c r="D45" s="53"/>
    </row>
    <row r="46" spans="1:4">
      <c r="A46" s="3">
        <v>49</v>
      </c>
      <c r="B46" s="3" t="s">
        <v>79</v>
      </c>
      <c r="C46" s="53"/>
      <c r="D46" s="53"/>
    </row>
    <row r="47" spans="1:4">
      <c r="A47" s="3">
        <v>50</v>
      </c>
      <c r="B47" s="3" t="s">
        <v>70</v>
      </c>
      <c r="C47" s="53"/>
      <c r="D47" s="53"/>
    </row>
    <row r="48" spans="1:4">
      <c r="A48" s="3">
        <v>51</v>
      </c>
      <c r="B48" s="3" t="s">
        <v>70</v>
      </c>
      <c r="C48" s="53"/>
      <c r="D48" s="53"/>
    </row>
    <row r="49" spans="1:4">
      <c r="A49" s="3">
        <v>52</v>
      </c>
      <c r="B49" s="3" t="s">
        <v>70</v>
      </c>
      <c r="C49" s="53"/>
      <c r="D49" s="53"/>
    </row>
    <row r="50" spans="1:4">
      <c r="A50" s="3">
        <v>53</v>
      </c>
      <c r="B50" s="3" t="s">
        <v>70</v>
      </c>
      <c r="C50" s="53"/>
      <c r="D50" s="53"/>
    </row>
    <row r="51" spans="1:4">
      <c r="A51" s="3">
        <v>54</v>
      </c>
      <c r="B51" s="3" t="s">
        <v>70</v>
      </c>
      <c r="C51" s="53"/>
      <c r="D51" s="53"/>
    </row>
    <row r="52" spans="1:4">
      <c r="A52" s="3">
        <v>55</v>
      </c>
      <c r="B52" s="3" t="s">
        <v>70</v>
      </c>
      <c r="C52" s="53"/>
      <c r="D52" s="53"/>
    </row>
    <row r="53" spans="1:4">
      <c r="A53" s="3">
        <v>56</v>
      </c>
      <c r="B53" s="3" t="s">
        <v>70</v>
      </c>
      <c r="C53" s="53"/>
      <c r="D53" s="53"/>
    </row>
    <row r="54" spans="1:4">
      <c r="A54" s="3">
        <v>57</v>
      </c>
      <c r="B54" s="3" t="s">
        <v>70</v>
      </c>
      <c r="C54" s="53"/>
      <c r="D54" s="53"/>
    </row>
    <row r="55" spans="1:4">
      <c r="A55" s="3">
        <v>58</v>
      </c>
      <c r="B55" s="3" t="s">
        <v>70</v>
      </c>
      <c r="C55" s="53"/>
      <c r="D55" s="53"/>
    </row>
    <row r="56" spans="1:4">
      <c r="A56" s="3">
        <v>59</v>
      </c>
      <c r="B56" s="3" t="s">
        <v>70</v>
      </c>
      <c r="C56" s="53"/>
      <c r="D56" s="53"/>
    </row>
    <row r="57" spans="1:4">
      <c r="A57" s="3">
        <v>60</v>
      </c>
      <c r="B57" s="3" t="s">
        <v>72</v>
      </c>
      <c r="C57" s="53"/>
      <c r="D57" s="53"/>
    </row>
    <row r="58" spans="1:4">
      <c r="A58" s="3">
        <v>61</v>
      </c>
      <c r="B58" s="3" t="s">
        <v>72</v>
      </c>
      <c r="C58" s="53"/>
      <c r="D58" s="53"/>
    </row>
    <row r="59" spans="1:4">
      <c r="A59" s="3">
        <v>62</v>
      </c>
      <c r="B59" s="3" t="s">
        <v>72</v>
      </c>
      <c r="C59" s="53"/>
      <c r="D59" s="53"/>
    </row>
    <row r="60" spans="1:4">
      <c r="A60" s="3">
        <v>63</v>
      </c>
      <c r="B60" s="3" t="s">
        <v>72</v>
      </c>
      <c r="C60" s="53"/>
      <c r="D60" s="53"/>
    </row>
    <row r="61" spans="1:4">
      <c r="A61" s="3">
        <v>64</v>
      </c>
      <c r="B61" s="3" t="s">
        <v>72</v>
      </c>
      <c r="C61" s="53"/>
      <c r="D61" s="53"/>
    </row>
    <row r="62" spans="1:4">
      <c r="A62" s="3">
        <v>65</v>
      </c>
      <c r="B62" s="3" t="s">
        <v>72</v>
      </c>
      <c r="C62" s="53"/>
      <c r="D62" s="53"/>
    </row>
    <row r="63" spans="1:4">
      <c r="A63" s="3">
        <v>66</v>
      </c>
      <c r="B63" s="3" t="s">
        <v>72</v>
      </c>
      <c r="C63" s="53"/>
      <c r="D63" s="53"/>
    </row>
    <row r="64" spans="1:4">
      <c r="A64" s="3">
        <v>67</v>
      </c>
      <c r="B64" s="3" t="s">
        <v>72</v>
      </c>
      <c r="C64" s="53"/>
      <c r="D64" s="53"/>
    </row>
    <row r="65" spans="1:8">
      <c r="A65" s="3">
        <v>68</v>
      </c>
      <c r="B65" s="3" t="s">
        <v>72</v>
      </c>
      <c r="C65" s="53"/>
      <c r="D65" s="53"/>
    </row>
    <row r="66" spans="1:8">
      <c r="A66" s="3">
        <v>69</v>
      </c>
      <c r="B66" s="3" t="s">
        <v>72</v>
      </c>
      <c r="C66" s="53"/>
      <c r="D66" s="53"/>
    </row>
    <row r="67" spans="1:8">
      <c r="A67" s="3">
        <v>70</v>
      </c>
      <c r="B67" s="3" t="s">
        <v>74</v>
      </c>
      <c r="C67" s="53"/>
      <c r="D67" s="53"/>
    </row>
    <row r="68" spans="1:8">
      <c r="A68" s="3">
        <v>71</v>
      </c>
      <c r="B68" s="3" t="s">
        <v>74</v>
      </c>
      <c r="C68" s="53"/>
      <c r="D68" s="53"/>
    </row>
    <row r="69" spans="1:8">
      <c r="A69" s="3">
        <v>72</v>
      </c>
      <c r="B69" s="3" t="s">
        <v>74</v>
      </c>
      <c r="C69" s="53"/>
      <c r="D69" s="53"/>
    </row>
    <row r="70" spans="1:8">
      <c r="A70" s="3">
        <v>73</v>
      </c>
      <c r="B70" s="3" t="s">
        <v>74</v>
      </c>
      <c r="C70" s="53"/>
      <c r="D70" s="53"/>
    </row>
    <row r="71" spans="1:8">
      <c r="A71" s="3">
        <v>74</v>
      </c>
      <c r="B71" s="3" t="s">
        <v>74</v>
      </c>
      <c r="C71" s="53"/>
      <c r="D71" s="53"/>
    </row>
    <row r="72" spans="1:8">
      <c r="A72" s="3">
        <v>75</v>
      </c>
      <c r="B72" s="3" t="s">
        <v>74</v>
      </c>
      <c r="C72" s="53"/>
      <c r="D72" s="53"/>
    </row>
    <row r="73" spans="1:8">
      <c r="A73" s="3">
        <v>76</v>
      </c>
      <c r="B73" s="3" t="s">
        <v>74</v>
      </c>
      <c r="C73" s="53"/>
      <c r="D73" s="53"/>
    </row>
    <row r="74" spans="1:8">
      <c r="A74" s="3">
        <v>77</v>
      </c>
      <c r="B74" s="3" t="s">
        <v>74</v>
      </c>
      <c r="C74" s="53"/>
      <c r="D74" s="53"/>
    </row>
    <row r="75" spans="1:8">
      <c r="A75" s="3">
        <v>78</v>
      </c>
      <c r="B75" s="3" t="s">
        <v>74</v>
      </c>
      <c r="C75" s="53"/>
      <c r="D75" s="53"/>
    </row>
    <row r="76" spans="1:8">
      <c r="A76" s="3">
        <v>79</v>
      </c>
      <c r="B76" s="3" t="s">
        <v>74</v>
      </c>
      <c r="C76" s="53"/>
      <c r="D76" s="53"/>
    </row>
    <row r="77" spans="1:8">
      <c r="A77" s="3">
        <v>80</v>
      </c>
      <c r="B77" s="3" t="s">
        <v>74</v>
      </c>
      <c r="C77" s="53"/>
      <c r="D77" s="53"/>
    </row>
    <row r="78" spans="1:8">
      <c r="A78" s="3">
        <v>81</v>
      </c>
      <c r="B78" s="3" t="s">
        <v>74</v>
      </c>
      <c r="C78" s="53"/>
      <c r="D78" s="53"/>
    </row>
    <row r="79" spans="1:8">
      <c r="A79" s="3">
        <v>82</v>
      </c>
      <c r="B79" s="3" t="s">
        <v>74</v>
      </c>
      <c r="E79" s="54"/>
      <c r="F79" s="54"/>
      <c r="G79" s="54"/>
      <c r="H79" s="54"/>
    </row>
    <row r="80" spans="1:8">
      <c r="A80" s="3">
        <v>83</v>
      </c>
      <c r="B80" s="3" t="s">
        <v>74</v>
      </c>
      <c r="E80" s="54"/>
      <c r="F80" s="54"/>
      <c r="G80" s="54"/>
      <c r="H80" s="54"/>
    </row>
    <row r="81" spans="1:8">
      <c r="A81" s="3">
        <v>84</v>
      </c>
      <c r="B81" s="3" t="s">
        <v>74</v>
      </c>
      <c r="E81" s="54"/>
      <c r="F81" s="54"/>
      <c r="G81" s="54"/>
      <c r="H81" s="54"/>
    </row>
    <row r="82" spans="1:8">
      <c r="A82" s="3">
        <v>85</v>
      </c>
      <c r="B82" s="3" t="s">
        <v>74</v>
      </c>
      <c r="E82" s="54"/>
      <c r="F82" s="54"/>
      <c r="G82" s="54"/>
      <c r="H82" s="54"/>
    </row>
    <row r="83" spans="1:8">
      <c r="A83" s="3">
        <v>86</v>
      </c>
      <c r="B83" s="3" t="s">
        <v>74</v>
      </c>
      <c r="E83" s="54"/>
      <c r="F83" s="54"/>
      <c r="G83" s="54"/>
      <c r="H83" s="54"/>
    </row>
    <row r="84" spans="1:8">
      <c r="A84" s="3">
        <v>87</v>
      </c>
      <c r="B84" s="3" t="s">
        <v>74</v>
      </c>
      <c r="E84" s="54"/>
      <c r="F84" s="54"/>
      <c r="G84" s="54"/>
      <c r="H84" s="54"/>
    </row>
    <row r="85" spans="1:8">
      <c r="A85" s="3">
        <v>88</v>
      </c>
      <c r="B85" s="3" t="s">
        <v>74</v>
      </c>
    </row>
    <row r="86" spans="1:8">
      <c r="A86" s="3">
        <v>89</v>
      </c>
      <c r="B86" s="3" t="s">
        <v>74</v>
      </c>
    </row>
    <row r="87" spans="1:8">
      <c r="A87" s="3">
        <v>90</v>
      </c>
      <c r="B87" s="3" t="s">
        <v>74</v>
      </c>
    </row>
    <row r="88" spans="1:8">
      <c r="A88" s="3">
        <v>91</v>
      </c>
      <c r="B88" s="3" t="s">
        <v>74</v>
      </c>
    </row>
    <row r="89" spans="1:8">
      <c r="A89" s="3">
        <v>92</v>
      </c>
      <c r="B89" s="3" t="s">
        <v>74</v>
      </c>
    </row>
    <row r="90" spans="1:8">
      <c r="A90" s="3">
        <v>93</v>
      </c>
      <c r="B90" s="3" t="s">
        <v>74</v>
      </c>
    </row>
    <row r="91" spans="1:8">
      <c r="A91" s="3">
        <v>94</v>
      </c>
      <c r="B91" s="3" t="s">
        <v>74</v>
      </c>
    </row>
    <row r="92" spans="1:8">
      <c r="A92" s="3">
        <v>95</v>
      </c>
      <c r="B92" s="3" t="s">
        <v>74</v>
      </c>
    </row>
    <row r="93" spans="1:8">
      <c r="A93" s="3">
        <v>96</v>
      </c>
      <c r="B93" s="3" t="s">
        <v>74</v>
      </c>
    </row>
    <row r="94" spans="1:8">
      <c r="A94" s="3">
        <v>97</v>
      </c>
      <c r="B94" s="3" t="s">
        <v>74</v>
      </c>
    </row>
    <row r="95" spans="1:8">
      <c r="A95" s="3">
        <v>98</v>
      </c>
      <c r="B95" s="3" t="s">
        <v>74</v>
      </c>
    </row>
    <row r="96" spans="1:8">
      <c r="A96" s="3">
        <v>99</v>
      </c>
      <c r="B96" s="3" t="s">
        <v>74</v>
      </c>
    </row>
  </sheetData>
  <phoneticPr fontId="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2639-4E23-4B36-81AC-F603B8DF456C}">
  <sheetPr>
    <tabColor rgb="FFFFFF00"/>
    <pageSetUpPr fitToPage="1"/>
  </sheetPr>
  <dimension ref="A1:M88"/>
  <sheetViews>
    <sheetView view="pageBreakPreview" zoomScaleNormal="115" zoomScaleSheetLayoutView="100" zoomScalePageLayoutView="115" workbookViewId="0">
      <selection activeCell="I8" sqref="I8:J8"/>
    </sheetView>
  </sheetViews>
  <sheetFormatPr defaultColWidth="8.69921875" defaultRowHeight="13.2"/>
  <cols>
    <col min="1" max="1" width="3.59765625" style="13" bestFit="1" customWidth="1"/>
    <col min="2" max="2" width="6.59765625" style="11" customWidth="1"/>
    <col min="3" max="3" width="6.3984375" style="13" customWidth="1"/>
    <col min="4" max="4" width="8.59765625" style="13" customWidth="1"/>
    <col min="5" max="5" width="5.59765625" style="13" customWidth="1"/>
    <col min="6" max="6" width="6.5" style="13" customWidth="1"/>
    <col min="7" max="10" width="12.59765625" style="13" customWidth="1"/>
    <col min="11" max="11" width="0.59765625" style="13" customWidth="1"/>
    <col min="12" max="25" width="8.59765625" style="13" customWidth="1"/>
    <col min="26" max="16384" width="8.69921875" style="13"/>
  </cols>
  <sheetData>
    <row r="1" spans="1:11" s="10" customFormat="1" ht="30" customHeight="1">
      <c r="A1" s="7" t="s">
        <v>209</v>
      </c>
      <c r="B1" s="8"/>
      <c r="C1" s="9"/>
      <c r="D1" s="9"/>
      <c r="E1" s="9"/>
      <c r="F1" s="9"/>
      <c r="G1" s="9"/>
      <c r="H1" s="9"/>
      <c r="I1" s="9"/>
      <c r="J1" s="9"/>
    </row>
    <row r="2" spans="1:11" s="10" customFormat="1" ht="9.9" customHeight="1" thickBot="1">
      <c r="A2" s="7"/>
      <c r="B2" s="8"/>
      <c r="C2" s="9"/>
      <c r="D2" s="9"/>
      <c r="E2" s="9"/>
      <c r="F2" s="9"/>
      <c r="G2" s="9"/>
      <c r="H2" s="9"/>
      <c r="I2" s="9"/>
      <c r="J2" s="9"/>
    </row>
    <row r="3" spans="1:11" s="10" customFormat="1" ht="20.100000000000001" customHeight="1" thickBot="1">
      <c r="A3" s="127" t="s">
        <v>33</v>
      </c>
      <c r="B3" s="127"/>
      <c r="C3" s="127"/>
      <c r="D3" s="128"/>
      <c r="E3" s="161">
        <f>'申込書 Ｓ'!E3</f>
        <v>0</v>
      </c>
      <c r="F3" s="162"/>
      <c r="G3" s="162"/>
      <c r="H3" s="162"/>
      <c r="I3" s="163"/>
      <c r="J3" s="57"/>
    </row>
    <row r="4" spans="1:11" s="10" customFormat="1" ht="6.75" customHeight="1" thickBot="1">
      <c r="A4" s="66"/>
      <c r="B4" s="66"/>
      <c r="C4" s="66"/>
      <c r="D4" s="66"/>
      <c r="E4" s="65"/>
      <c r="F4" s="65"/>
      <c r="G4" s="66"/>
      <c r="H4" s="65"/>
      <c r="I4" s="65"/>
    </row>
    <row r="5" spans="1:11" s="10" customFormat="1" ht="20.100000000000001" customHeight="1" thickBot="1">
      <c r="B5" s="135" t="s">
        <v>34</v>
      </c>
      <c r="C5" s="135"/>
      <c r="D5" s="136"/>
      <c r="E5" s="150">
        <f>'申込書 Ｓ'!D5</f>
        <v>0</v>
      </c>
      <c r="F5" s="151"/>
      <c r="G5" s="151"/>
      <c r="H5" s="151"/>
      <c r="I5" s="152"/>
      <c r="K5" s="58"/>
    </row>
    <row r="6" spans="1:11" s="10" customFormat="1" ht="20.100000000000001" customHeight="1" thickBot="1">
      <c r="B6" s="135" t="s">
        <v>36</v>
      </c>
      <c r="C6" s="135"/>
      <c r="D6" s="136"/>
      <c r="E6" s="150">
        <f>'申込書 Ｓ'!D6</f>
        <v>0</v>
      </c>
      <c r="F6" s="151"/>
      <c r="G6" s="151"/>
      <c r="H6" s="151"/>
      <c r="I6" s="152"/>
      <c r="K6" s="59"/>
    </row>
    <row r="7" spans="1:11" s="10" customFormat="1" ht="11.25" customHeight="1"/>
    <row r="8" spans="1:11" s="10" customFormat="1" ht="27.75" customHeight="1">
      <c r="C8" s="154" t="s">
        <v>80</v>
      </c>
      <c r="D8" s="154"/>
      <c r="E8" s="154"/>
      <c r="F8" s="153" t="str">
        <f>IF(COUNTA(F12:F31),COUNTA(F12:F31),"")&amp;"  組 "</f>
        <v xml:space="preserve">  組 </v>
      </c>
      <c r="G8" s="153"/>
      <c r="H8" s="99" t="s">
        <v>18</v>
      </c>
      <c r="I8" s="153" t="str">
        <f>IF(COUNTA(F12:F31),COUNTA(F12:F31)*1200,"")&amp;"  円 "</f>
        <v xml:space="preserve">  円 </v>
      </c>
      <c r="J8" s="153"/>
    </row>
    <row r="9" spans="1:11" s="10" customFormat="1" ht="20.100000000000001" customHeight="1">
      <c r="A9" s="64" t="s">
        <v>191</v>
      </c>
    </row>
    <row r="10" spans="1:11" s="15" customFormat="1" ht="20.100000000000001" customHeight="1">
      <c r="A10" s="157" t="s">
        <v>37</v>
      </c>
      <c r="B10" s="158" t="s">
        <v>38</v>
      </c>
      <c r="C10" s="159"/>
      <c r="D10" s="159"/>
      <c r="E10" s="160"/>
      <c r="F10" s="164" t="s">
        <v>39</v>
      </c>
      <c r="G10" s="157" t="s">
        <v>81</v>
      </c>
      <c r="H10" s="157"/>
      <c r="I10" s="157" t="s">
        <v>82</v>
      </c>
      <c r="J10" s="157"/>
    </row>
    <row r="11" spans="1:11" s="15" customFormat="1" ht="20.100000000000001" customHeight="1" thickBot="1">
      <c r="A11" s="157"/>
      <c r="B11" s="14" t="s">
        <v>37</v>
      </c>
      <c r="C11" s="166" t="s">
        <v>42</v>
      </c>
      <c r="D11" s="167"/>
      <c r="E11" s="168"/>
      <c r="F11" s="165"/>
      <c r="G11" s="39" t="s">
        <v>44</v>
      </c>
      <c r="H11" s="39" t="s">
        <v>45</v>
      </c>
      <c r="I11" s="39" t="s">
        <v>44</v>
      </c>
      <c r="J11" s="39" t="s">
        <v>45</v>
      </c>
    </row>
    <row r="12" spans="1:11" s="15" customFormat="1" ht="30" customHeight="1" thickTop="1">
      <c r="A12" s="40">
        <v>1</v>
      </c>
      <c r="B12" s="52" t="str">
        <f>IF(COUNTA(F12:J12)=5,"⑪","")</f>
        <v/>
      </c>
      <c r="C12" s="155" t="str">
        <f>IF(COUNTA(F12:J12)=5,F12&amp;"　ダブルス","")</f>
        <v/>
      </c>
      <c r="D12" s="155"/>
      <c r="E12" s="156"/>
      <c r="F12" s="4"/>
      <c r="G12" s="5"/>
      <c r="H12" s="5"/>
      <c r="I12" s="5"/>
      <c r="J12" s="6"/>
    </row>
    <row r="13" spans="1:11" s="15" customFormat="1" ht="30" customHeight="1">
      <c r="A13" s="40">
        <v>2</v>
      </c>
      <c r="B13" s="52" t="str">
        <f t="shared" ref="B13:B31" si="0">IF(COUNTA(F13:J13)=5,"⑪","")</f>
        <v/>
      </c>
      <c r="C13" s="155" t="str">
        <f t="shared" ref="C13:C31" si="1">IF(COUNTA(F13:J13)=5,F13&amp;"　ダブルス","")</f>
        <v/>
      </c>
      <c r="D13" s="155"/>
      <c r="E13" s="156"/>
      <c r="F13" s="55"/>
      <c r="G13" s="56"/>
      <c r="H13" s="56"/>
      <c r="I13" s="56"/>
      <c r="J13" s="108"/>
    </row>
    <row r="14" spans="1:11" s="15" customFormat="1" ht="30" customHeight="1">
      <c r="A14" s="40">
        <v>3</v>
      </c>
      <c r="B14" s="52" t="str">
        <f t="shared" si="0"/>
        <v/>
      </c>
      <c r="C14" s="155" t="str">
        <f t="shared" si="1"/>
        <v/>
      </c>
      <c r="D14" s="155"/>
      <c r="E14" s="156"/>
      <c r="F14" s="55"/>
      <c r="G14" s="56"/>
      <c r="H14" s="56"/>
      <c r="I14" s="56"/>
      <c r="J14" s="108"/>
    </row>
    <row r="15" spans="1:11" s="15" customFormat="1" ht="30" customHeight="1">
      <c r="A15" s="40">
        <v>4</v>
      </c>
      <c r="B15" s="52" t="str">
        <f t="shared" si="0"/>
        <v/>
      </c>
      <c r="C15" s="155" t="str">
        <f t="shared" si="1"/>
        <v/>
      </c>
      <c r="D15" s="155"/>
      <c r="E15" s="156"/>
      <c r="F15" s="55"/>
      <c r="G15" s="56"/>
      <c r="H15" s="56"/>
      <c r="I15" s="56"/>
      <c r="J15" s="108"/>
    </row>
    <row r="16" spans="1:11" s="15" customFormat="1" ht="30" customHeight="1">
      <c r="A16" s="40">
        <v>5</v>
      </c>
      <c r="B16" s="52" t="str">
        <f t="shared" si="0"/>
        <v/>
      </c>
      <c r="C16" s="155" t="str">
        <f t="shared" si="1"/>
        <v/>
      </c>
      <c r="D16" s="155"/>
      <c r="E16" s="156"/>
      <c r="F16" s="55"/>
      <c r="G16" s="56"/>
      <c r="H16" s="56"/>
      <c r="I16" s="56"/>
      <c r="J16" s="108"/>
    </row>
    <row r="17" spans="1:10" s="15" customFormat="1" ht="30" customHeight="1">
      <c r="A17" s="40">
        <v>6</v>
      </c>
      <c r="B17" s="52" t="str">
        <f t="shared" si="0"/>
        <v/>
      </c>
      <c r="C17" s="155" t="str">
        <f t="shared" si="1"/>
        <v/>
      </c>
      <c r="D17" s="155"/>
      <c r="E17" s="156"/>
      <c r="F17" s="55"/>
      <c r="G17" s="56"/>
      <c r="H17" s="56"/>
      <c r="I17" s="56"/>
      <c r="J17" s="108"/>
    </row>
    <row r="18" spans="1:10" s="15" customFormat="1" ht="30" customHeight="1">
      <c r="A18" s="40">
        <v>7</v>
      </c>
      <c r="B18" s="52" t="str">
        <f t="shared" si="0"/>
        <v/>
      </c>
      <c r="C18" s="155" t="str">
        <f t="shared" si="1"/>
        <v/>
      </c>
      <c r="D18" s="155"/>
      <c r="E18" s="156"/>
      <c r="F18" s="55"/>
      <c r="G18" s="56"/>
      <c r="H18" s="56"/>
      <c r="I18" s="56"/>
      <c r="J18" s="108"/>
    </row>
    <row r="19" spans="1:10" s="15" customFormat="1" ht="30" customHeight="1">
      <c r="A19" s="40">
        <v>8</v>
      </c>
      <c r="B19" s="52" t="str">
        <f t="shared" si="0"/>
        <v/>
      </c>
      <c r="C19" s="155" t="str">
        <f t="shared" si="1"/>
        <v/>
      </c>
      <c r="D19" s="155"/>
      <c r="E19" s="156"/>
      <c r="F19" s="55"/>
      <c r="G19" s="56"/>
      <c r="H19" s="56"/>
      <c r="I19" s="56"/>
      <c r="J19" s="108"/>
    </row>
    <row r="20" spans="1:10" s="15" customFormat="1" ht="30" customHeight="1">
      <c r="A20" s="40">
        <v>9</v>
      </c>
      <c r="B20" s="52" t="str">
        <f t="shared" si="0"/>
        <v/>
      </c>
      <c r="C20" s="155" t="str">
        <f t="shared" si="1"/>
        <v/>
      </c>
      <c r="D20" s="155"/>
      <c r="E20" s="156"/>
      <c r="F20" s="55"/>
      <c r="G20" s="56"/>
      <c r="H20" s="56"/>
      <c r="I20" s="56"/>
      <c r="J20" s="108"/>
    </row>
    <row r="21" spans="1:10" s="15" customFormat="1" ht="30" customHeight="1">
      <c r="A21" s="40">
        <v>10</v>
      </c>
      <c r="B21" s="52" t="str">
        <f t="shared" si="0"/>
        <v/>
      </c>
      <c r="C21" s="155" t="str">
        <f t="shared" si="1"/>
        <v/>
      </c>
      <c r="D21" s="155"/>
      <c r="E21" s="156"/>
      <c r="F21" s="55"/>
      <c r="G21" s="56"/>
      <c r="H21" s="56"/>
      <c r="I21" s="56"/>
      <c r="J21" s="108"/>
    </row>
    <row r="22" spans="1:10" s="15" customFormat="1" ht="30" customHeight="1">
      <c r="A22" s="40">
        <v>11</v>
      </c>
      <c r="B22" s="52" t="str">
        <f t="shared" si="0"/>
        <v/>
      </c>
      <c r="C22" s="155" t="str">
        <f t="shared" si="1"/>
        <v/>
      </c>
      <c r="D22" s="155"/>
      <c r="E22" s="156"/>
      <c r="F22" s="55"/>
      <c r="G22" s="56"/>
      <c r="H22" s="56"/>
      <c r="I22" s="56"/>
      <c r="J22" s="108"/>
    </row>
    <row r="23" spans="1:10" s="15" customFormat="1" ht="30" customHeight="1">
      <c r="A23" s="40">
        <v>12</v>
      </c>
      <c r="B23" s="52" t="str">
        <f t="shared" si="0"/>
        <v/>
      </c>
      <c r="C23" s="155" t="str">
        <f t="shared" si="1"/>
        <v/>
      </c>
      <c r="D23" s="155"/>
      <c r="E23" s="156"/>
      <c r="F23" s="55"/>
      <c r="G23" s="56"/>
      <c r="H23" s="56"/>
      <c r="I23" s="56"/>
      <c r="J23" s="108"/>
    </row>
    <row r="24" spans="1:10" s="15" customFormat="1" ht="30" customHeight="1">
      <c r="A24" s="40">
        <v>13</v>
      </c>
      <c r="B24" s="52" t="str">
        <f t="shared" si="0"/>
        <v/>
      </c>
      <c r="C24" s="155" t="str">
        <f t="shared" si="1"/>
        <v/>
      </c>
      <c r="D24" s="155"/>
      <c r="E24" s="156"/>
      <c r="F24" s="55"/>
      <c r="G24" s="56"/>
      <c r="H24" s="56"/>
      <c r="I24" s="56"/>
      <c r="J24" s="108"/>
    </row>
    <row r="25" spans="1:10" s="15" customFormat="1" ht="30" customHeight="1">
      <c r="A25" s="40">
        <v>14</v>
      </c>
      <c r="B25" s="52" t="str">
        <f t="shared" si="0"/>
        <v/>
      </c>
      <c r="C25" s="155" t="str">
        <f t="shared" si="1"/>
        <v/>
      </c>
      <c r="D25" s="155"/>
      <c r="E25" s="156"/>
      <c r="F25" s="55"/>
      <c r="G25" s="56"/>
      <c r="H25" s="56"/>
      <c r="I25" s="56"/>
      <c r="J25" s="108"/>
    </row>
    <row r="26" spans="1:10" s="15" customFormat="1" ht="30" customHeight="1">
      <c r="A26" s="40">
        <v>15</v>
      </c>
      <c r="B26" s="52" t="str">
        <f t="shared" si="0"/>
        <v/>
      </c>
      <c r="C26" s="155" t="str">
        <f t="shared" si="1"/>
        <v/>
      </c>
      <c r="D26" s="155"/>
      <c r="E26" s="156"/>
      <c r="F26" s="55"/>
      <c r="G26" s="56"/>
      <c r="H26" s="56"/>
      <c r="I26" s="56"/>
      <c r="J26" s="108"/>
    </row>
    <row r="27" spans="1:10" s="15" customFormat="1" ht="30" customHeight="1">
      <c r="A27" s="40">
        <v>16</v>
      </c>
      <c r="B27" s="52" t="str">
        <f t="shared" si="0"/>
        <v/>
      </c>
      <c r="C27" s="155" t="str">
        <f t="shared" si="1"/>
        <v/>
      </c>
      <c r="D27" s="155"/>
      <c r="E27" s="156"/>
      <c r="F27" s="55"/>
      <c r="G27" s="56"/>
      <c r="H27" s="56"/>
      <c r="I27" s="56"/>
      <c r="J27" s="108"/>
    </row>
    <row r="28" spans="1:10" s="15" customFormat="1" ht="30" customHeight="1">
      <c r="A28" s="40">
        <v>17</v>
      </c>
      <c r="B28" s="52" t="str">
        <f t="shared" si="0"/>
        <v/>
      </c>
      <c r="C28" s="155" t="str">
        <f t="shared" si="1"/>
        <v/>
      </c>
      <c r="D28" s="155"/>
      <c r="E28" s="156"/>
      <c r="F28" s="55"/>
      <c r="G28" s="56"/>
      <c r="H28" s="56"/>
      <c r="I28" s="56"/>
      <c r="J28" s="108"/>
    </row>
    <row r="29" spans="1:10" s="15" customFormat="1" ht="30" customHeight="1">
      <c r="A29" s="40">
        <v>18</v>
      </c>
      <c r="B29" s="52" t="str">
        <f t="shared" si="0"/>
        <v/>
      </c>
      <c r="C29" s="155" t="str">
        <f t="shared" si="1"/>
        <v/>
      </c>
      <c r="D29" s="155"/>
      <c r="E29" s="156"/>
      <c r="F29" s="55"/>
      <c r="G29" s="56"/>
      <c r="H29" s="56"/>
      <c r="I29" s="56"/>
      <c r="J29" s="108"/>
    </row>
    <row r="30" spans="1:10" s="15" customFormat="1" ht="30" customHeight="1">
      <c r="A30" s="40">
        <v>19</v>
      </c>
      <c r="B30" s="52" t="str">
        <f t="shared" si="0"/>
        <v/>
      </c>
      <c r="C30" s="155" t="str">
        <f t="shared" si="1"/>
        <v/>
      </c>
      <c r="D30" s="155"/>
      <c r="E30" s="156"/>
      <c r="F30" s="55"/>
      <c r="G30" s="56"/>
      <c r="H30" s="56"/>
      <c r="I30" s="56"/>
      <c r="J30" s="108"/>
    </row>
    <row r="31" spans="1:10" s="15" customFormat="1" ht="30" customHeight="1">
      <c r="A31" s="40">
        <v>20</v>
      </c>
      <c r="B31" s="52" t="str">
        <f t="shared" si="0"/>
        <v/>
      </c>
      <c r="C31" s="155" t="str">
        <f t="shared" si="1"/>
        <v/>
      </c>
      <c r="D31" s="155"/>
      <c r="E31" s="156"/>
      <c r="F31" s="55"/>
      <c r="G31" s="56"/>
      <c r="H31" s="56"/>
      <c r="I31" s="56"/>
      <c r="J31" s="108"/>
    </row>
    <row r="33" s="13" customFormat="1"/>
    <row r="34" s="13" customFormat="1"/>
    <row r="83" spans="2:13" s="12" customFormat="1">
      <c r="B83" s="11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2:13" s="12" customFormat="1">
      <c r="B84" s="11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2:13" s="12" customFormat="1">
      <c r="B85" s="11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2:13" s="12" customFormat="1">
      <c r="B86" s="11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2:13" s="12" customFormat="1">
      <c r="B87" s="11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2:13" s="12" customFormat="1">
      <c r="B88" s="11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</sheetData>
  <mergeCells count="35">
    <mergeCell ref="A3:D3"/>
    <mergeCell ref="E3:I3"/>
    <mergeCell ref="C30:E30"/>
    <mergeCell ref="C31:E31"/>
    <mergeCell ref="C23:E23"/>
    <mergeCell ref="C24:E24"/>
    <mergeCell ref="C25:E25"/>
    <mergeCell ref="C26:E26"/>
    <mergeCell ref="C27:E27"/>
    <mergeCell ref="C28:E28"/>
    <mergeCell ref="F10:F11"/>
    <mergeCell ref="G10:H10"/>
    <mergeCell ref="I10:J10"/>
    <mergeCell ref="C11:E11"/>
    <mergeCell ref="C29:E29"/>
    <mergeCell ref="C18:E18"/>
    <mergeCell ref="C19:E19"/>
    <mergeCell ref="C20:E20"/>
    <mergeCell ref="C21:E21"/>
    <mergeCell ref="C22:E22"/>
    <mergeCell ref="C15:E15"/>
    <mergeCell ref="C16:E16"/>
    <mergeCell ref="C17:E17"/>
    <mergeCell ref="C12:E12"/>
    <mergeCell ref="C13:E13"/>
    <mergeCell ref="C14:E14"/>
    <mergeCell ref="A10:A11"/>
    <mergeCell ref="B10:E10"/>
    <mergeCell ref="B5:D5"/>
    <mergeCell ref="B6:D6"/>
    <mergeCell ref="E5:I5"/>
    <mergeCell ref="E6:I6"/>
    <mergeCell ref="F8:G8"/>
    <mergeCell ref="I8:J8"/>
    <mergeCell ref="C8:E8"/>
  </mergeCells>
  <phoneticPr fontId="9"/>
  <conditionalFormatting sqref="E3:I3">
    <cfRule type="cellIs" dxfId="1" priority="2" operator="equal">
      <formula>0</formula>
    </cfRule>
  </conditionalFormatting>
  <conditionalFormatting sqref="E5:I6">
    <cfRule type="cellIs" dxfId="0" priority="1" operator="equal">
      <formula>0</formula>
    </cfRule>
  </conditionalFormatting>
  <printOptions horizontalCentered="1" verticalCentered="1"/>
  <pageMargins left="0.39370078740157483" right="0" top="0" bottom="0" header="0.51181102362204722" footer="0.19685039370078741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720E92-C667-4BF8-B3B6-E03D045C6BF8}">
          <x14:formula1>
            <xm:f>リスト!$E$1:$E$2</xm:f>
          </x14:formula1>
          <xm:sqref>F12:F31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S178"/>
  <sheetViews>
    <sheetView zoomScaleNormal="100" workbookViewId="0">
      <pane xSplit="2" ySplit="2" topLeftCell="C127" activePane="bottomRight" state="frozen"/>
      <selection pane="topRight" activeCell="P24" sqref="P24"/>
      <selection pane="bottomLeft" activeCell="P24" sqref="P24"/>
      <selection pane="bottomRight" activeCell="P24" sqref="P24"/>
    </sheetView>
  </sheetViews>
  <sheetFormatPr defaultColWidth="8.8984375" defaultRowHeight="18"/>
  <cols>
    <col min="1" max="3" width="8.8984375" style="16"/>
    <col min="4" max="4" width="4.8984375" style="16" bestFit="1" customWidth="1"/>
    <col min="5" max="5" width="3.3984375" style="16" bestFit="1" customWidth="1"/>
    <col min="6" max="6" width="3.3984375" style="17" bestFit="1" customWidth="1"/>
    <col min="7" max="7" width="7.09765625" style="16" hidden="1" customWidth="1"/>
    <col min="8" max="8" width="13.69921875" style="16" hidden="1" customWidth="1"/>
    <col min="9" max="10" width="7.09765625" style="16" bestFit="1" customWidth="1"/>
    <col min="11" max="11" width="13.69921875" style="16" bestFit="1" customWidth="1"/>
    <col min="12" max="16384" width="8.8984375" style="16"/>
  </cols>
  <sheetData>
    <row r="1" spans="3:11" ht="18.600000000000001" thickBot="1">
      <c r="C1" s="183"/>
      <c r="D1" s="184"/>
      <c r="E1" s="185"/>
      <c r="F1" s="186"/>
      <c r="G1" s="181" t="s">
        <v>83</v>
      </c>
      <c r="H1" s="182"/>
      <c r="I1" s="21"/>
      <c r="J1" s="187" t="s">
        <v>84</v>
      </c>
      <c r="K1" s="188"/>
    </row>
    <row r="2" spans="3:11">
      <c r="C2" s="101" t="s">
        <v>85</v>
      </c>
      <c r="D2" s="102" t="s">
        <v>86</v>
      </c>
      <c r="E2" s="42" t="s">
        <v>87</v>
      </c>
      <c r="F2" s="103" t="s">
        <v>88</v>
      </c>
      <c r="G2" s="104" t="s">
        <v>89</v>
      </c>
      <c r="H2" s="105" t="s">
        <v>38</v>
      </c>
      <c r="I2" s="106" t="s">
        <v>90</v>
      </c>
      <c r="J2" s="104" t="s">
        <v>89</v>
      </c>
      <c r="K2" s="105" t="s">
        <v>38</v>
      </c>
    </row>
    <row r="3" spans="3:11">
      <c r="C3" s="169">
        <v>1946</v>
      </c>
      <c r="D3" s="169" t="s">
        <v>91</v>
      </c>
      <c r="E3" s="169">
        <v>4</v>
      </c>
      <c r="F3" s="100">
        <v>1</v>
      </c>
      <c r="G3" s="41"/>
      <c r="H3" s="41"/>
      <c r="I3" s="41"/>
    </row>
    <row r="4" spans="3:11">
      <c r="C4" s="169"/>
      <c r="D4" s="169"/>
      <c r="E4" s="169"/>
      <c r="F4" s="100">
        <v>2</v>
      </c>
      <c r="G4" s="41"/>
      <c r="H4" s="41"/>
      <c r="I4" s="169">
        <v>76</v>
      </c>
    </row>
    <row r="5" spans="3:11">
      <c r="C5" s="169">
        <v>1947</v>
      </c>
      <c r="D5" s="169" t="s">
        <v>92</v>
      </c>
      <c r="E5" s="169">
        <v>4</v>
      </c>
      <c r="F5" s="100">
        <v>1</v>
      </c>
      <c r="G5" s="41"/>
      <c r="H5" s="41"/>
      <c r="I5" s="169"/>
      <c r="J5" s="175">
        <v>70</v>
      </c>
      <c r="K5" s="175" t="s">
        <v>93</v>
      </c>
    </row>
    <row r="6" spans="3:11">
      <c r="C6" s="169"/>
      <c r="D6" s="169"/>
      <c r="E6" s="169"/>
      <c r="F6" s="100">
        <v>2</v>
      </c>
      <c r="G6" s="41"/>
      <c r="H6" s="41"/>
      <c r="J6" s="175"/>
      <c r="K6" s="175"/>
    </row>
    <row r="7" spans="3:11">
      <c r="C7" s="169">
        <v>1948</v>
      </c>
      <c r="D7" s="169" t="s">
        <v>94</v>
      </c>
      <c r="E7" s="169">
        <v>4</v>
      </c>
      <c r="F7" s="100">
        <v>1</v>
      </c>
      <c r="G7" s="175">
        <v>70</v>
      </c>
      <c r="H7" s="175" t="s">
        <v>93</v>
      </c>
      <c r="J7" s="175"/>
      <c r="K7" s="175"/>
    </row>
    <row r="8" spans="3:11">
      <c r="C8" s="169"/>
      <c r="D8" s="169"/>
      <c r="E8" s="169"/>
      <c r="F8" s="100">
        <v>2</v>
      </c>
      <c r="G8" s="175"/>
      <c r="H8" s="175"/>
      <c r="I8" s="169">
        <v>74</v>
      </c>
      <c r="J8" s="175"/>
      <c r="K8" s="175"/>
    </row>
    <row r="9" spans="3:11">
      <c r="C9" s="169">
        <v>1949</v>
      </c>
      <c r="D9" s="169" t="s">
        <v>95</v>
      </c>
      <c r="E9" s="169">
        <v>4</v>
      </c>
      <c r="F9" s="100">
        <v>1</v>
      </c>
      <c r="G9" s="175"/>
      <c r="H9" s="175"/>
      <c r="I9" s="169"/>
      <c r="J9" s="175"/>
      <c r="K9" s="175"/>
    </row>
    <row r="10" spans="3:11">
      <c r="C10" s="169"/>
      <c r="D10" s="169"/>
      <c r="E10" s="169"/>
      <c r="F10" s="100">
        <v>2</v>
      </c>
      <c r="G10" s="180">
        <v>69</v>
      </c>
      <c r="H10" s="180" t="s">
        <v>96</v>
      </c>
      <c r="I10" s="169">
        <v>73</v>
      </c>
      <c r="J10" s="175"/>
      <c r="K10" s="175"/>
    </row>
    <row r="11" spans="3:11">
      <c r="C11" s="169">
        <v>1950</v>
      </c>
      <c r="D11" s="169" t="s">
        <v>97</v>
      </c>
      <c r="E11" s="169">
        <v>4</v>
      </c>
      <c r="F11" s="100">
        <v>1</v>
      </c>
      <c r="G11" s="180"/>
      <c r="H11" s="180"/>
      <c r="I11" s="169"/>
      <c r="J11" s="175"/>
      <c r="K11" s="175"/>
    </row>
    <row r="12" spans="3:11">
      <c r="C12" s="169"/>
      <c r="D12" s="169"/>
      <c r="E12" s="169"/>
      <c r="F12" s="100">
        <v>2</v>
      </c>
      <c r="G12" s="180">
        <v>68</v>
      </c>
      <c r="H12" s="180"/>
      <c r="I12" s="169">
        <v>72</v>
      </c>
      <c r="J12" s="175"/>
      <c r="K12" s="175"/>
    </row>
    <row r="13" spans="3:11">
      <c r="C13" s="169">
        <v>1951</v>
      </c>
      <c r="D13" s="169" t="s">
        <v>98</v>
      </c>
      <c r="E13" s="169">
        <v>4</v>
      </c>
      <c r="F13" s="100">
        <v>1</v>
      </c>
      <c r="G13" s="180"/>
      <c r="H13" s="180"/>
      <c r="I13" s="169"/>
      <c r="J13" s="175"/>
      <c r="K13" s="175"/>
    </row>
    <row r="14" spans="3:11">
      <c r="C14" s="169"/>
      <c r="D14" s="169"/>
      <c r="E14" s="169"/>
      <c r="F14" s="100">
        <v>2</v>
      </c>
      <c r="G14" s="180">
        <v>67</v>
      </c>
      <c r="H14" s="180"/>
      <c r="I14" s="169">
        <v>71</v>
      </c>
      <c r="J14" s="175"/>
      <c r="K14" s="175"/>
    </row>
    <row r="15" spans="3:11">
      <c r="C15" s="169">
        <v>1952</v>
      </c>
      <c r="D15" s="169" t="s">
        <v>99</v>
      </c>
      <c r="E15" s="169">
        <v>4</v>
      </c>
      <c r="F15" s="100">
        <v>1</v>
      </c>
      <c r="G15" s="180"/>
      <c r="H15" s="180"/>
      <c r="I15" s="169"/>
      <c r="J15" s="175"/>
      <c r="K15" s="175"/>
    </row>
    <row r="16" spans="3:11">
      <c r="C16" s="169"/>
      <c r="D16" s="169"/>
      <c r="E16" s="169"/>
      <c r="F16" s="100">
        <v>2</v>
      </c>
      <c r="G16" s="180">
        <v>66</v>
      </c>
      <c r="H16" s="180"/>
      <c r="I16" s="169">
        <v>70</v>
      </c>
      <c r="J16" s="175"/>
      <c r="K16" s="175"/>
    </row>
    <row r="17" spans="3:11">
      <c r="C17" s="169">
        <v>1953</v>
      </c>
      <c r="D17" s="169" t="s">
        <v>100</v>
      </c>
      <c r="E17" s="169">
        <v>4</v>
      </c>
      <c r="F17" s="100">
        <v>1</v>
      </c>
      <c r="G17" s="180"/>
      <c r="H17" s="180"/>
      <c r="I17" s="169"/>
      <c r="J17" s="175"/>
      <c r="K17" s="175"/>
    </row>
    <row r="18" spans="3:11">
      <c r="C18" s="169"/>
      <c r="D18" s="169"/>
      <c r="E18" s="169"/>
      <c r="F18" s="100">
        <v>2</v>
      </c>
      <c r="G18" s="180">
        <v>65</v>
      </c>
      <c r="H18" s="180"/>
      <c r="I18" s="169">
        <v>69</v>
      </c>
      <c r="J18" s="180">
        <v>69</v>
      </c>
      <c r="K18" s="180" t="s">
        <v>96</v>
      </c>
    </row>
    <row r="19" spans="3:11">
      <c r="C19" s="169">
        <v>1954</v>
      </c>
      <c r="D19" s="169" t="s">
        <v>101</v>
      </c>
      <c r="E19" s="169">
        <v>4</v>
      </c>
      <c r="F19" s="100">
        <v>1</v>
      </c>
      <c r="G19" s="180"/>
      <c r="H19" s="180"/>
      <c r="I19" s="169"/>
      <c r="J19" s="180"/>
      <c r="K19" s="180"/>
    </row>
    <row r="20" spans="3:11">
      <c r="C20" s="169"/>
      <c r="D20" s="169"/>
      <c r="E20" s="169"/>
      <c r="F20" s="100">
        <v>2</v>
      </c>
      <c r="G20" s="180">
        <v>64</v>
      </c>
      <c r="H20" s="180"/>
      <c r="I20" s="169">
        <v>68</v>
      </c>
      <c r="J20" s="180">
        <v>68</v>
      </c>
      <c r="K20" s="180"/>
    </row>
    <row r="21" spans="3:11">
      <c r="C21" s="169">
        <v>1955</v>
      </c>
      <c r="D21" s="169" t="s">
        <v>102</v>
      </c>
      <c r="E21" s="169">
        <v>4</v>
      </c>
      <c r="F21" s="100">
        <v>1</v>
      </c>
      <c r="G21" s="180"/>
      <c r="H21" s="180"/>
      <c r="I21" s="169"/>
      <c r="J21" s="180"/>
      <c r="K21" s="180"/>
    </row>
    <row r="22" spans="3:11">
      <c r="C22" s="169"/>
      <c r="D22" s="169"/>
      <c r="E22" s="169"/>
      <c r="F22" s="100">
        <v>2</v>
      </c>
      <c r="G22" s="180">
        <v>63</v>
      </c>
      <c r="H22" s="180"/>
      <c r="I22" s="169">
        <v>67</v>
      </c>
      <c r="J22" s="180">
        <v>67</v>
      </c>
      <c r="K22" s="180"/>
    </row>
    <row r="23" spans="3:11">
      <c r="C23" s="169">
        <v>1956</v>
      </c>
      <c r="D23" s="169" t="s">
        <v>103</v>
      </c>
      <c r="E23" s="169">
        <v>4</v>
      </c>
      <c r="F23" s="100">
        <v>1</v>
      </c>
      <c r="G23" s="180"/>
      <c r="H23" s="180"/>
      <c r="I23" s="169"/>
      <c r="J23" s="180"/>
      <c r="K23" s="180"/>
    </row>
    <row r="24" spans="3:11">
      <c r="C24" s="169"/>
      <c r="D24" s="169"/>
      <c r="E24" s="169"/>
      <c r="F24" s="100">
        <v>2</v>
      </c>
      <c r="G24" s="180">
        <v>62</v>
      </c>
      <c r="H24" s="180"/>
      <c r="I24" s="169">
        <v>66</v>
      </c>
      <c r="J24" s="180">
        <v>66</v>
      </c>
      <c r="K24" s="180"/>
    </row>
    <row r="25" spans="3:11">
      <c r="C25" s="169">
        <v>1957</v>
      </c>
      <c r="D25" s="169" t="s">
        <v>104</v>
      </c>
      <c r="E25" s="169">
        <v>4</v>
      </c>
      <c r="F25" s="100">
        <v>1</v>
      </c>
      <c r="G25" s="180"/>
      <c r="H25" s="180"/>
      <c r="I25" s="169"/>
      <c r="J25" s="180"/>
      <c r="K25" s="180"/>
    </row>
    <row r="26" spans="3:11">
      <c r="C26" s="169"/>
      <c r="D26" s="169"/>
      <c r="E26" s="169"/>
      <c r="F26" s="100">
        <v>2</v>
      </c>
      <c r="G26" s="180">
        <v>61</v>
      </c>
      <c r="H26" s="180"/>
      <c r="I26" s="169">
        <v>65</v>
      </c>
      <c r="J26" s="180">
        <v>65</v>
      </c>
      <c r="K26" s="180"/>
    </row>
    <row r="27" spans="3:11">
      <c r="C27" s="169">
        <v>1958</v>
      </c>
      <c r="D27" s="169" t="s">
        <v>105</v>
      </c>
      <c r="E27" s="169">
        <v>4</v>
      </c>
      <c r="F27" s="100">
        <v>1</v>
      </c>
      <c r="G27" s="180"/>
      <c r="H27" s="180"/>
      <c r="I27" s="169"/>
      <c r="J27" s="180"/>
      <c r="K27" s="180"/>
    </row>
    <row r="28" spans="3:11">
      <c r="C28" s="169"/>
      <c r="D28" s="169"/>
      <c r="E28" s="169"/>
      <c r="F28" s="100">
        <v>2</v>
      </c>
      <c r="G28" s="180">
        <v>60</v>
      </c>
      <c r="H28" s="180"/>
      <c r="I28" s="169">
        <v>64</v>
      </c>
      <c r="J28" s="180">
        <v>64</v>
      </c>
      <c r="K28" s="180"/>
    </row>
    <row r="29" spans="3:11">
      <c r="C29" s="169">
        <v>1959</v>
      </c>
      <c r="D29" s="169" t="s">
        <v>106</v>
      </c>
      <c r="E29" s="169">
        <v>4</v>
      </c>
      <c r="F29" s="100">
        <v>1</v>
      </c>
      <c r="G29" s="180"/>
      <c r="H29" s="180"/>
      <c r="I29" s="169"/>
      <c r="J29" s="180"/>
      <c r="K29" s="180"/>
    </row>
    <row r="30" spans="3:11">
      <c r="C30" s="169"/>
      <c r="D30" s="169"/>
      <c r="E30" s="169"/>
      <c r="F30" s="100">
        <v>2</v>
      </c>
      <c r="G30" s="178">
        <v>59</v>
      </c>
      <c r="H30" s="178" t="s">
        <v>107</v>
      </c>
      <c r="I30" s="169">
        <v>63</v>
      </c>
      <c r="J30" s="180">
        <v>63</v>
      </c>
      <c r="K30" s="180"/>
    </row>
    <row r="31" spans="3:11">
      <c r="C31" s="169">
        <v>1960</v>
      </c>
      <c r="D31" s="169" t="s">
        <v>108</v>
      </c>
      <c r="E31" s="169">
        <v>4</v>
      </c>
      <c r="F31" s="100">
        <v>1</v>
      </c>
      <c r="G31" s="178"/>
      <c r="H31" s="178"/>
      <c r="I31" s="169"/>
      <c r="J31" s="180"/>
      <c r="K31" s="180"/>
    </row>
    <row r="32" spans="3:11">
      <c r="C32" s="169"/>
      <c r="D32" s="169"/>
      <c r="E32" s="169"/>
      <c r="F32" s="100">
        <v>2</v>
      </c>
      <c r="G32" s="178">
        <v>58</v>
      </c>
      <c r="H32" s="178"/>
      <c r="I32" s="169">
        <v>62</v>
      </c>
      <c r="J32" s="180">
        <v>62</v>
      </c>
      <c r="K32" s="180"/>
    </row>
    <row r="33" spans="3:11">
      <c r="C33" s="169">
        <v>1961</v>
      </c>
      <c r="D33" s="169" t="s">
        <v>109</v>
      </c>
      <c r="E33" s="169">
        <v>4</v>
      </c>
      <c r="F33" s="100">
        <v>1</v>
      </c>
      <c r="G33" s="178"/>
      <c r="H33" s="178"/>
      <c r="I33" s="169"/>
      <c r="J33" s="180"/>
      <c r="K33" s="180"/>
    </row>
    <row r="34" spans="3:11">
      <c r="C34" s="169"/>
      <c r="D34" s="169"/>
      <c r="E34" s="169"/>
      <c r="F34" s="100">
        <v>2</v>
      </c>
      <c r="G34" s="178">
        <v>57</v>
      </c>
      <c r="H34" s="178"/>
      <c r="I34" s="169">
        <v>61</v>
      </c>
      <c r="J34" s="180">
        <v>61</v>
      </c>
      <c r="K34" s="180"/>
    </row>
    <row r="35" spans="3:11">
      <c r="C35" s="169">
        <v>1962</v>
      </c>
      <c r="D35" s="169" t="s">
        <v>110</v>
      </c>
      <c r="E35" s="169">
        <v>4</v>
      </c>
      <c r="F35" s="100">
        <v>1</v>
      </c>
      <c r="G35" s="178"/>
      <c r="H35" s="178"/>
      <c r="I35" s="169"/>
      <c r="J35" s="180"/>
      <c r="K35" s="180"/>
    </row>
    <row r="36" spans="3:11">
      <c r="C36" s="169"/>
      <c r="D36" s="169"/>
      <c r="E36" s="169"/>
      <c r="F36" s="100">
        <v>2</v>
      </c>
      <c r="G36" s="178">
        <v>56</v>
      </c>
      <c r="H36" s="178"/>
      <c r="I36" s="169">
        <v>60</v>
      </c>
      <c r="J36" s="180">
        <v>60</v>
      </c>
      <c r="K36" s="180"/>
    </row>
    <row r="37" spans="3:11">
      <c r="C37" s="169">
        <v>1963</v>
      </c>
      <c r="D37" s="169" t="s">
        <v>111</v>
      </c>
      <c r="E37" s="169">
        <v>4</v>
      </c>
      <c r="F37" s="100">
        <v>1</v>
      </c>
      <c r="G37" s="178"/>
      <c r="H37" s="178"/>
      <c r="I37" s="169"/>
      <c r="J37" s="180"/>
      <c r="K37" s="180"/>
    </row>
    <row r="38" spans="3:11">
      <c r="C38" s="169"/>
      <c r="D38" s="169"/>
      <c r="E38" s="169"/>
      <c r="F38" s="100">
        <v>2</v>
      </c>
      <c r="G38" s="178">
        <v>55</v>
      </c>
      <c r="H38" s="178"/>
      <c r="I38" s="169">
        <v>59</v>
      </c>
      <c r="J38" s="178">
        <v>59</v>
      </c>
      <c r="K38" s="178" t="s">
        <v>107</v>
      </c>
    </row>
    <row r="39" spans="3:11">
      <c r="C39" s="169">
        <v>1964</v>
      </c>
      <c r="D39" s="169" t="s">
        <v>112</v>
      </c>
      <c r="E39" s="169">
        <v>4</v>
      </c>
      <c r="F39" s="100">
        <v>1</v>
      </c>
      <c r="G39" s="178"/>
      <c r="H39" s="178"/>
      <c r="I39" s="169"/>
      <c r="J39" s="178"/>
      <c r="K39" s="178"/>
    </row>
    <row r="40" spans="3:11">
      <c r="C40" s="169"/>
      <c r="D40" s="169"/>
      <c r="E40" s="169"/>
      <c r="F40" s="100">
        <v>2</v>
      </c>
      <c r="G40" s="178">
        <v>54</v>
      </c>
      <c r="H40" s="178"/>
      <c r="I40" s="169">
        <v>58</v>
      </c>
      <c r="J40" s="178">
        <v>58</v>
      </c>
      <c r="K40" s="178"/>
    </row>
    <row r="41" spans="3:11">
      <c r="C41" s="169">
        <v>1965</v>
      </c>
      <c r="D41" s="169" t="s">
        <v>113</v>
      </c>
      <c r="E41" s="169">
        <v>4</v>
      </c>
      <c r="F41" s="100">
        <v>1</v>
      </c>
      <c r="G41" s="178"/>
      <c r="H41" s="178"/>
      <c r="I41" s="169"/>
      <c r="J41" s="178"/>
      <c r="K41" s="178"/>
    </row>
    <row r="42" spans="3:11">
      <c r="C42" s="169"/>
      <c r="D42" s="169"/>
      <c r="E42" s="169"/>
      <c r="F42" s="100">
        <v>2</v>
      </c>
      <c r="G42" s="178">
        <v>53</v>
      </c>
      <c r="H42" s="178"/>
      <c r="I42" s="169">
        <v>57</v>
      </c>
      <c r="J42" s="178">
        <v>57</v>
      </c>
      <c r="K42" s="178"/>
    </row>
    <row r="43" spans="3:11">
      <c r="C43" s="169">
        <v>1966</v>
      </c>
      <c r="D43" s="169" t="s">
        <v>114</v>
      </c>
      <c r="E43" s="169">
        <v>4</v>
      </c>
      <c r="F43" s="100">
        <v>1</v>
      </c>
      <c r="G43" s="178"/>
      <c r="H43" s="178"/>
      <c r="I43" s="169"/>
      <c r="J43" s="178"/>
      <c r="K43" s="178"/>
    </row>
    <row r="44" spans="3:11">
      <c r="C44" s="169"/>
      <c r="D44" s="169"/>
      <c r="E44" s="169"/>
      <c r="F44" s="100">
        <v>2</v>
      </c>
      <c r="G44" s="178">
        <v>52</v>
      </c>
      <c r="H44" s="178"/>
      <c r="I44" s="169">
        <v>56</v>
      </c>
      <c r="J44" s="178">
        <v>56</v>
      </c>
      <c r="K44" s="178"/>
    </row>
    <row r="45" spans="3:11">
      <c r="C45" s="169">
        <v>1967</v>
      </c>
      <c r="D45" s="169" t="s">
        <v>115</v>
      </c>
      <c r="E45" s="169">
        <v>4</v>
      </c>
      <c r="F45" s="100">
        <v>1</v>
      </c>
      <c r="G45" s="178"/>
      <c r="H45" s="178"/>
      <c r="I45" s="169"/>
      <c r="J45" s="178"/>
      <c r="K45" s="178"/>
    </row>
    <row r="46" spans="3:11">
      <c r="C46" s="169"/>
      <c r="D46" s="169"/>
      <c r="E46" s="169"/>
      <c r="F46" s="100">
        <v>2</v>
      </c>
      <c r="G46" s="178">
        <v>51</v>
      </c>
      <c r="H46" s="178"/>
      <c r="I46" s="169">
        <v>55</v>
      </c>
      <c r="J46" s="178">
        <v>55</v>
      </c>
      <c r="K46" s="178"/>
    </row>
    <row r="47" spans="3:11">
      <c r="C47" s="169">
        <v>1968</v>
      </c>
      <c r="D47" s="169" t="s">
        <v>116</v>
      </c>
      <c r="E47" s="169">
        <v>4</v>
      </c>
      <c r="F47" s="100">
        <v>1</v>
      </c>
      <c r="G47" s="178"/>
      <c r="H47" s="178"/>
      <c r="I47" s="169"/>
      <c r="J47" s="178"/>
      <c r="K47" s="178"/>
    </row>
    <row r="48" spans="3:11">
      <c r="C48" s="169"/>
      <c r="D48" s="169"/>
      <c r="E48" s="169"/>
      <c r="F48" s="100">
        <v>2</v>
      </c>
      <c r="G48" s="178">
        <v>50</v>
      </c>
      <c r="H48" s="178"/>
      <c r="I48" s="169">
        <v>54</v>
      </c>
      <c r="J48" s="178">
        <v>54</v>
      </c>
      <c r="K48" s="178"/>
    </row>
    <row r="49" spans="3:11">
      <c r="C49" s="169">
        <v>1969</v>
      </c>
      <c r="D49" s="169" t="s">
        <v>117</v>
      </c>
      <c r="E49" s="169">
        <v>4</v>
      </c>
      <c r="F49" s="100">
        <v>1</v>
      </c>
      <c r="G49" s="178"/>
      <c r="H49" s="178"/>
      <c r="I49" s="169"/>
      <c r="J49" s="178"/>
      <c r="K49" s="178"/>
    </row>
    <row r="50" spans="3:11">
      <c r="C50" s="169"/>
      <c r="D50" s="169"/>
      <c r="E50" s="169"/>
      <c r="F50" s="100">
        <v>2</v>
      </c>
      <c r="G50" s="179">
        <v>49</v>
      </c>
      <c r="H50" s="179" t="s">
        <v>118</v>
      </c>
      <c r="I50" s="169">
        <v>53</v>
      </c>
      <c r="J50" s="178">
        <v>53</v>
      </c>
      <c r="K50" s="178"/>
    </row>
    <row r="51" spans="3:11">
      <c r="C51" s="169">
        <v>1970</v>
      </c>
      <c r="D51" s="169" t="s">
        <v>119</v>
      </c>
      <c r="E51" s="169">
        <v>4</v>
      </c>
      <c r="F51" s="100">
        <v>1</v>
      </c>
      <c r="G51" s="179"/>
      <c r="H51" s="179"/>
      <c r="I51" s="169"/>
      <c r="J51" s="178"/>
      <c r="K51" s="178"/>
    </row>
    <row r="52" spans="3:11">
      <c r="C52" s="169"/>
      <c r="D52" s="169"/>
      <c r="E52" s="169"/>
      <c r="F52" s="100">
        <v>2</v>
      </c>
      <c r="G52" s="179">
        <v>48</v>
      </c>
      <c r="H52" s="179"/>
      <c r="I52" s="169">
        <v>52</v>
      </c>
      <c r="J52" s="178">
        <v>52</v>
      </c>
      <c r="K52" s="178"/>
    </row>
    <row r="53" spans="3:11">
      <c r="C53" s="169">
        <v>1971</v>
      </c>
      <c r="D53" s="169" t="s">
        <v>120</v>
      </c>
      <c r="E53" s="169">
        <v>4</v>
      </c>
      <c r="F53" s="100">
        <v>1</v>
      </c>
      <c r="G53" s="179"/>
      <c r="H53" s="179"/>
      <c r="I53" s="169"/>
      <c r="J53" s="178"/>
      <c r="K53" s="178"/>
    </row>
    <row r="54" spans="3:11">
      <c r="C54" s="169"/>
      <c r="D54" s="169"/>
      <c r="E54" s="169"/>
      <c r="F54" s="100">
        <v>2</v>
      </c>
      <c r="G54" s="179">
        <v>47</v>
      </c>
      <c r="H54" s="179"/>
      <c r="I54" s="169">
        <v>51</v>
      </c>
      <c r="J54" s="178">
        <v>51</v>
      </c>
      <c r="K54" s="178"/>
    </row>
    <row r="55" spans="3:11">
      <c r="C55" s="169">
        <v>1972</v>
      </c>
      <c r="D55" s="169" t="s">
        <v>121</v>
      </c>
      <c r="E55" s="169">
        <v>4</v>
      </c>
      <c r="F55" s="100">
        <v>1</v>
      </c>
      <c r="G55" s="179"/>
      <c r="H55" s="179"/>
      <c r="I55" s="169"/>
      <c r="J55" s="178"/>
      <c r="K55" s="178"/>
    </row>
    <row r="56" spans="3:11">
      <c r="C56" s="169"/>
      <c r="D56" s="169"/>
      <c r="E56" s="169"/>
      <c r="F56" s="100">
        <v>2</v>
      </c>
      <c r="G56" s="179">
        <v>46</v>
      </c>
      <c r="H56" s="179"/>
      <c r="I56" s="169">
        <v>50</v>
      </c>
      <c r="J56" s="178">
        <v>50</v>
      </c>
      <c r="K56" s="178"/>
    </row>
    <row r="57" spans="3:11">
      <c r="C57" s="169">
        <v>1973</v>
      </c>
      <c r="D57" s="169" t="s">
        <v>122</v>
      </c>
      <c r="E57" s="169">
        <v>4</v>
      </c>
      <c r="F57" s="100">
        <v>1</v>
      </c>
      <c r="G57" s="179"/>
      <c r="H57" s="179"/>
      <c r="I57" s="169"/>
      <c r="J57" s="178"/>
      <c r="K57" s="178"/>
    </row>
    <row r="58" spans="3:11">
      <c r="C58" s="169"/>
      <c r="D58" s="169"/>
      <c r="E58" s="169"/>
      <c r="F58" s="100">
        <v>2</v>
      </c>
      <c r="G58" s="179">
        <v>45</v>
      </c>
      <c r="H58" s="179"/>
      <c r="I58" s="169">
        <v>49</v>
      </c>
      <c r="J58" s="179">
        <v>49</v>
      </c>
      <c r="K58" s="179" t="s">
        <v>118</v>
      </c>
    </row>
    <row r="59" spans="3:11">
      <c r="C59" s="169">
        <v>1974</v>
      </c>
      <c r="D59" s="169" t="s">
        <v>123</v>
      </c>
      <c r="E59" s="169">
        <v>4</v>
      </c>
      <c r="F59" s="100">
        <v>1</v>
      </c>
      <c r="G59" s="179"/>
      <c r="H59" s="179"/>
      <c r="I59" s="169"/>
      <c r="J59" s="179"/>
      <c r="K59" s="179"/>
    </row>
    <row r="60" spans="3:11">
      <c r="C60" s="169"/>
      <c r="D60" s="169"/>
      <c r="E60" s="169"/>
      <c r="F60" s="100">
        <v>2</v>
      </c>
      <c r="G60" s="179">
        <v>44</v>
      </c>
      <c r="H60" s="179"/>
      <c r="I60" s="169">
        <v>48</v>
      </c>
      <c r="J60" s="179">
        <v>48</v>
      </c>
      <c r="K60" s="179"/>
    </row>
    <row r="61" spans="3:11">
      <c r="C61" s="169">
        <v>1975</v>
      </c>
      <c r="D61" s="169" t="s">
        <v>124</v>
      </c>
      <c r="E61" s="169">
        <v>4</v>
      </c>
      <c r="F61" s="100">
        <v>1</v>
      </c>
      <c r="G61" s="179"/>
      <c r="H61" s="179"/>
      <c r="I61" s="169"/>
      <c r="J61" s="179"/>
      <c r="K61" s="179"/>
    </row>
    <row r="62" spans="3:11">
      <c r="C62" s="169"/>
      <c r="D62" s="169"/>
      <c r="E62" s="169"/>
      <c r="F62" s="100">
        <v>2</v>
      </c>
      <c r="G62" s="179">
        <v>43</v>
      </c>
      <c r="H62" s="179"/>
      <c r="I62" s="169">
        <v>47</v>
      </c>
      <c r="J62" s="179">
        <v>47</v>
      </c>
      <c r="K62" s="179"/>
    </row>
    <row r="63" spans="3:11">
      <c r="C63" s="169">
        <v>1976</v>
      </c>
      <c r="D63" s="169" t="s">
        <v>125</v>
      </c>
      <c r="E63" s="169">
        <v>4</v>
      </c>
      <c r="F63" s="100">
        <v>1</v>
      </c>
      <c r="G63" s="179"/>
      <c r="H63" s="179"/>
      <c r="I63" s="169"/>
      <c r="J63" s="179"/>
      <c r="K63" s="179"/>
    </row>
    <row r="64" spans="3:11">
      <c r="C64" s="169"/>
      <c r="D64" s="169"/>
      <c r="E64" s="169"/>
      <c r="F64" s="100">
        <v>2</v>
      </c>
      <c r="G64" s="179">
        <v>42</v>
      </c>
      <c r="H64" s="179"/>
      <c r="I64" s="169">
        <v>46</v>
      </c>
      <c r="J64" s="179">
        <v>46</v>
      </c>
      <c r="K64" s="179"/>
    </row>
    <row r="65" spans="3:11">
      <c r="C65" s="169">
        <v>1977</v>
      </c>
      <c r="D65" s="169" t="s">
        <v>126</v>
      </c>
      <c r="E65" s="169">
        <v>4</v>
      </c>
      <c r="F65" s="100">
        <v>1</v>
      </c>
      <c r="G65" s="179"/>
      <c r="H65" s="179"/>
      <c r="I65" s="169"/>
      <c r="J65" s="179"/>
      <c r="K65" s="179"/>
    </row>
    <row r="66" spans="3:11">
      <c r="C66" s="169"/>
      <c r="D66" s="169"/>
      <c r="E66" s="169"/>
      <c r="F66" s="100">
        <v>2</v>
      </c>
      <c r="G66" s="179">
        <v>41</v>
      </c>
      <c r="H66" s="179"/>
      <c r="I66" s="169">
        <v>45</v>
      </c>
      <c r="J66" s="179">
        <v>45</v>
      </c>
      <c r="K66" s="179"/>
    </row>
    <row r="67" spans="3:11">
      <c r="C67" s="169">
        <v>1978</v>
      </c>
      <c r="D67" s="169" t="s">
        <v>127</v>
      </c>
      <c r="E67" s="169">
        <v>4</v>
      </c>
      <c r="F67" s="100">
        <v>1</v>
      </c>
      <c r="G67" s="179"/>
      <c r="H67" s="179"/>
      <c r="I67" s="169"/>
      <c r="J67" s="179"/>
      <c r="K67" s="179"/>
    </row>
    <row r="68" spans="3:11">
      <c r="C68" s="169"/>
      <c r="D68" s="169"/>
      <c r="E68" s="169"/>
      <c r="F68" s="100">
        <v>2</v>
      </c>
      <c r="G68" s="179">
        <v>40</v>
      </c>
      <c r="H68" s="179"/>
      <c r="I68" s="169">
        <v>44</v>
      </c>
      <c r="J68" s="179">
        <v>44</v>
      </c>
      <c r="K68" s="179"/>
    </row>
    <row r="69" spans="3:11">
      <c r="C69" s="169">
        <v>1979</v>
      </c>
      <c r="D69" s="169" t="s">
        <v>128</v>
      </c>
      <c r="E69" s="169">
        <v>4</v>
      </c>
      <c r="F69" s="100">
        <v>1</v>
      </c>
      <c r="G69" s="179"/>
      <c r="H69" s="179"/>
      <c r="I69" s="169"/>
      <c r="J69" s="179"/>
      <c r="K69" s="179"/>
    </row>
    <row r="70" spans="3:11">
      <c r="C70" s="169"/>
      <c r="D70" s="169"/>
      <c r="E70" s="169"/>
      <c r="F70" s="100">
        <v>2</v>
      </c>
      <c r="G70" s="176">
        <v>39</v>
      </c>
      <c r="H70" s="176" t="s">
        <v>129</v>
      </c>
      <c r="I70" s="169">
        <v>43</v>
      </c>
      <c r="J70" s="179">
        <v>43</v>
      </c>
      <c r="K70" s="179"/>
    </row>
    <row r="71" spans="3:11">
      <c r="C71" s="169">
        <v>1980</v>
      </c>
      <c r="D71" s="169" t="s">
        <v>130</v>
      </c>
      <c r="E71" s="169">
        <v>4</v>
      </c>
      <c r="F71" s="100">
        <v>1</v>
      </c>
      <c r="G71" s="176"/>
      <c r="H71" s="176"/>
      <c r="I71" s="169"/>
      <c r="J71" s="179"/>
      <c r="K71" s="179"/>
    </row>
    <row r="72" spans="3:11">
      <c r="C72" s="169"/>
      <c r="D72" s="169"/>
      <c r="E72" s="169"/>
      <c r="F72" s="100">
        <v>2</v>
      </c>
      <c r="G72" s="176">
        <v>38</v>
      </c>
      <c r="H72" s="176"/>
      <c r="I72" s="169">
        <v>42</v>
      </c>
      <c r="J72" s="179">
        <v>42</v>
      </c>
      <c r="K72" s="179"/>
    </row>
    <row r="73" spans="3:11">
      <c r="C73" s="169">
        <v>1981</v>
      </c>
      <c r="D73" s="169" t="s">
        <v>131</v>
      </c>
      <c r="E73" s="169">
        <v>4</v>
      </c>
      <c r="F73" s="100">
        <v>1</v>
      </c>
      <c r="G73" s="176"/>
      <c r="H73" s="176"/>
      <c r="I73" s="169"/>
      <c r="J73" s="179"/>
      <c r="K73" s="179"/>
    </row>
    <row r="74" spans="3:11">
      <c r="C74" s="169"/>
      <c r="D74" s="169"/>
      <c r="E74" s="169"/>
      <c r="F74" s="100">
        <v>2</v>
      </c>
      <c r="G74" s="176">
        <v>37</v>
      </c>
      <c r="H74" s="176"/>
      <c r="I74" s="169">
        <v>41</v>
      </c>
      <c r="J74" s="179">
        <v>41</v>
      </c>
      <c r="K74" s="179"/>
    </row>
    <row r="75" spans="3:11">
      <c r="C75" s="169">
        <v>1982</v>
      </c>
      <c r="D75" s="169" t="s">
        <v>132</v>
      </c>
      <c r="E75" s="169">
        <v>4</v>
      </c>
      <c r="F75" s="100">
        <v>1</v>
      </c>
      <c r="G75" s="176"/>
      <c r="H75" s="176"/>
      <c r="I75" s="169"/>
      <c r="J75" s="179"/>
      <c r="K75" s="179"/>
    </row>
    <row r="76" spans="3:11">
      <c r="C76" s="169"/>
      <c r="D76" s="169"/>
      <c r="E76" s="169"/>
      <c r="F76" s="100">
        <v>2</v>
      </c>
      <c r="G76" s="176">
        <v>36</v>
      </c>
      <c r="H76" s="176"/>
      <c r="I76" s="169">
        <v>40</v>
      </c>
      <c r="J76" s="179">
        <v>40</v>
      </c>
      <c r="K76" s="179"/>
    </row>
    <row r="77" spans="3:11">
      <c r="C77" s="169">
        <v>1983</v>
      </c>
      <c r="D77" s="169" t="s">
        <v>133</v>
      </c>
      <c r="E77" s="169">
        <v>4</v>
      </c>
      <c r="F77" s="100">
        <v>1</v>
      </c>
      <c r="G77" s="176"/>
      <c r="H77" s="176"/>
      <c r="I77" s="169"/>
      <c r="J77" s="179"/>
      <c r="K77" s="179"/>
    </row>
    <row r="78" spans="3:11">
      <c r="C78" s="169"/>
      <c r="D78" s="169"/>
      <c r="E78" s="169"/>
      <c r="F78" s="100">
        <v>2</v>
      </c>
      <c r="G78" s="176">
        <v>35</v>
      </c>
      <c r="H78" s="176"/>
      <c r="I78" s="169">
        <v>39</v>
      </c>
      <c r="J78" s="176">
        <v>39</v>
      </c>
      <c r="K78" s="176" t="s">
        <v>129</v>
      </c>
    </row>
    <row r="79" spans="3:11">
      <c r="C79" s="169">
        <v>1984</v>
      </c>
      <c r="D79" s="169" t="s">
        <v>134</v>
      </c>
      <c r="E79" s="169">
        <v>4</v>
      </c>
      <c r="F79" s="100">
        <v>1</v>
      </c>
      <c r="G79" s="176"/>
      <c r="H79" s="176"/>
      <c r="I79" s="169"/>
      <c r="J79" s="176"/>
      <c r="K79" s="176"/>
    </row>
    <row r="80" spans="3:11">
      <c r="C80" s="169"/>
      <c r="D80" s="169"/>
      <c r="E80" s="169"/>
      <c r="F80" s="100">
        <v>2</v>
      </c>
      <c r="G80" s="176">
        <v>34</v>
      </c>
      <c r="H80" s="176"/>
      <c r="I80" s="169">
        <v>38</v>
      </c>
      <c r="J80" s="176">
        <v>38</v>
      </c>
      <c r="K80" s="176"/>
    </row>
    <row r="81" spans="3:11">
      <c r="C81" s="169">
        <v>1985</v>
      </c>
      <c r="D81" s="169" t="s">
        <v>135</v>
      </c>
      <c r="E81" s="169">
        <v>4</v>
      </c>
      <c r="F81" s="100">
        <v>1</v>
      </c>
      <c r="G81" s="176"/>
      <c r="H81" s="176"/>
      <c r="I81" s="169"/>
      <c r="J81" s="176"/>
      <c r="K81" s="176"/>
    </row>
    <row r="82" spans="3:11">
      <c r="C82" s="169"/>
      <c r="D82" s="169"/>
      <c r="E82" s="169"/>
      <c r="F82" s="100">
        <v>2</v>
      </c>
      <c r="G82" s="176">
        <v>33</v>
      </c>
      <c r="H82" s="176"/>
      <c r="I82" s="169">
        <v>37</v>
      </c>
      <c r="J82" s="176">
        <v>37</v>
      </c>
      <c r="K82" s="176"/>
    </row>
    <row r="83" spans="3:11">
      <c r="C83" s="169">
        <v>1986</v>
      </c>
      <c r="D83" s="169" t="s">
        <v>136</v>
      </c>
      <c r="E83" s="169">
        <v>4</v>
      </c>
      <c r="F83" s="100">
        <v>1</v>
      </c>
      <c r="G83" s="176"/>
      <c r="H83" s="176"/>
      <c r="I83" s="169"/>
      <c r="J83" s="176"/>
      <c r="K83" s="176"/>
    </row>
    <row r="84" spans="3:11">
      <c r="C84" s="169"/>
      <c r="D84" s="169"/>
      <c r="E84" s="169"/>
      <c r="F84" s="100">
        <v>2</v>
      </c>
      <c r="G84" s="176">
        <v>32</v>
      </c>
      <c r="H84" s="176"/>
      <c r="I84" s="169">
        <v>36</v>
      </c>
      <c r="J84" s="176">
        <v>36</v>
      </c>
      <c r="K84" s="176"/>
    </row>
    <row r="85" spans="3:11">
      <c r="C85" s="169">
        <v>1987</v>
      </c>
      <c r="D85" s="169" t="s">
        <v>137</v>
      </c>
      <c r="E85" s="169">
        <v>4</v>
      </c>
      <c r="F85" s="100">
        <v>1</v>
      </c>
      <c r="G85" s="176"/>
      <c r="H85" s="176"/>
      <c r="I85" s="169"/>
      <c r="J85" s="176"/>
      <c r="K85" s="176"/>
    </row>
    <row r="86" spans="3:11">
      <c r="C86" s="169"/>
      <c r="D86" s="169"/>
      <c r="E86" s="169"/>
      <c r="F86" s="100">
        <v>2</v>
      </c>
      <c r="G86" s="176">
        <v>31</v>
      </c>
      <c r="H86" s="176"/>
      <c r="I86" s="169">
        <v>35</v>
      </c>
      <c r="J86" s="176">
        <v>35</v>
      </c>
      <c r="K86" s="176"/>
    </row>
    <row r="87" spans="3:11">
      <c r="C87" s="169">
        <v>1988</v>
      </c>
      <c r="D87" s="169" t="s">
        <v>138</v>
      </c>
      <c r="E87" s="169">
        <v>4</v>
      </c>
      <c r="F87" s="100">
        <v>1</v>
      </c>
      <c r="G87" s="176"/>
      <c r="H87" s="176"/>
      <c r="I87" s="169"/>
      <c r="J87" s="176"/>
      <c r="K87" s="176"/>
    </row>
    <row r="88" spans="3:11">
      <c r="C88" s="169"/>
      <c r="D88" s="169"/>
      <c r="E88" s="169"/>
      <c r="F88" s="100">
        <v>2</v>
      </c>
      <c r="G88" s="176">
        <v>30</v>
      </c>
      <c r="H88" s="176"/>
      <c r="I88" s="169">
        <v>34</v>
      </c>
      <c r="J88" s="176">
        <v>34</v>
      </c>
      <c r="K88" s="176"/>
    </row>
    <row r="89" spans="3:11">
      <c r="C89" s="169">
        <v>1989</v>
      </c>
      <c r="D89" s="169" t="s">
        <v>139</v>
      </c>
      <c r="E89" s="169">
        <v>4</v>
      </c>
      <c r="F89" s="100">
        <v>1</v>
      </c>
      <c r="G89" s="176"/>
      <c r="H89" s="176"/>
      <c r="I89" s="169"/>
      <c r="J89" s="176"/>
      <c r="K89" s="176"/>
    </row>
    <row r="90" spans="3:11">
      <c r="C90" s="169"/>
      <c r="D90" s="169"/>
      <c r="E90" s="169"/>
      <c r="F90" s="100">
        <v>2</v>
      </c>
      <c r="G90" s="178">
        <v>29</v>
      </c>
      <c r="H90" s="178" t="s">
        <v>140</v>
      </c>
      <c r="I90" s="169">
        <v>33</v>
      </c>
      <c r="J90" s="176">
        <v>33</v>
      </c>
      <c r="K90" s="176"/>
    </row>
    <row r="91" spans="3:11">
      <c r="C91" s="169">
        <v>1990</v>
      </c>
      <c r="D91" s="169" t="s">
        <v>141</v>
      </c>
      <c r="E91" s="169">
        <v>4</v>
      </c>
      <c r="F91" s="100">
        <v>1</v>
      </c>
      <c r="G91" s="178"/>
      <c r="H91" s="178"/>
      <c r="I91" s="169"/>
      <c r="J91" s="176"/>
      <c r="K91" s="176"/>
    </row>
    <row r="92" spans="3:11">
      <c r="C92" s="169"/>
      <c r="D92" s="169"/>
      <c r="E92" s="169"/>
      <c r="F92" s="100">
        <v>2</v>
      </c>
      <c r="G92" s="178">
        <v>28</v>
      </c>
      <c r="H92" s="178"/>
      <c r="I92" s="169">
        <v>32</v>
      </c>
      <c r="J92" s="176">
        <v>32</v>
      </c>
      <c r="K92" s="176"/>
    </row>
    <row r="93" spans="3:11">
      <c r="C93" s="169">
        <v>1991</v>
      </c>
      <c r="D93" s="169" t="s">
        <v>142</v>
      </c>
      <c r="E93" s="169">
        <v>4</v>
      </c>
      <c r="F93" s="100">
        <v>1</v>
      </c>
      <c r="G93" s="178"/>
      <c r="H93" s="178"/>
      <c r="I93" s="169"/>
      <c r="J93" s="176"/>
      <c r="K93" s="176"/>
    </row>
    <row r="94" spans="3:11">
      <c r="C94" s="169"/>
      <c r="D94" s="169"/>
      <c r="E94" s="169"/>
      <c r="F94" s="100">
        <v>2</v>
      </c>
      <c r="G94" s="178">
        <v>27</v>
      </c>
      <c r="H94" s="178"/>
      <c r="I94" s="169">
        <v>31</v>
      </c>
      <c r="J94" s="176">
        <v>31</v>
      </c>
      <c r="K94" s="176"/>
    </row>
    <row r="95" spans="3:11">
      <c r="C95" s="169">
        <v>1992</v>
      </c>
      <c r="D95" s="169" t="s">
        <v>143</v>
      </c>
      <c r="E95" s="169">
        <v>4</v>
      </c>
      <c r="F95" s="100">
        <v>1</v>
      </c>
      <c r="G95" s="178"/>
      <c r="H95" s="178"/>
      <c r="I95" s="169"/>
      <c r="J95" s="176"/>
      <c r="K95" s="176"/>
    </row>
    <row r="96" spans="3:11">
      <c r="C96" s="169"/>
      <c r="D96" s="169"/>
      <c r="E96" s="169"/>
      <c r="F96" s="100">
        <v>2</v>
      </c>
      <c r="G96" s="178">
        <v>26</v>
      </c>
      <c r="H96" s="178"/>
      <c r="I96" s="169">
        <v>30</v>
      </c>
      <c r="J96" s="176">
        <v>30</v>
      </c>
      <c r="K96" s="176"/>
    </row>
    <row r="97" spans="3:11">
      <c r="C97" s="169">
        <v>1993</v>
      </c>
      <c r="D97" s="169" t="s">
        <v>144</v>
      </c>
      <c r="E97" s="169">
        <v>4</v>
      </c>
      <c r="F97" s="100">
        <v>1</v>
      </c>
      <c r="G97" s="178"/>
      <c r="H97" s="178"/>
      <c r="I97" s="169"/>
      <c r="J97" s="176"/>
      <c r="K97" s="176"/>
    </row>
    <row r="98" spans="3:11">
      <c r="C98" s="169"/>
      <c r="D98" s="169"/>
      <c r="E98" s="169"/>
      <c r="F98" s="100">
        <v>2</v>
      </c>
      <c r="G98" s="178">
        <v>25</v>
      </c>
      <c r="H98" s="178"/>
      <c r="I98" s="169">
        <v>29</v>
      </c>
      <c r="J98" s="178">
        <v>29</v>
      </c>
      <c r="K98" s="178" t="s">
        <v>140</v>
      </c>
    </row>
    <row r="99" spans="3:11">
      <c r="C99" s="169">
        <v>1994</v>
      </c>
      <c r="D99" s="169" t="s">
        <v>145</v>
      </c>
      <c r="E99" s="169">
        <v>4</v>
      </c>
      <c r="F99" s="100">
        <v>1</v>
      </c>
      <c r="G99" s="178"/>
      <c r="H99" s="178"/>
      <c r="I99" s="169"/>
      <c r="J99" s="178"/>
      <c r="K99" s="178"/>
    </row>
    <row r="100" spans="3:11">
      <c r="C100" s="169"/>
      <c r="D100" s="169"/>
      <c r="E100" s="169"/>
      <c r="F100" s="100">
        <v>2</v>
      </c>
      <c r="G100" s="178">
        <v>24</v>
      </c>
      <c r="H100" s="178"/>
      <c r="I100" s="169">
        <v>28</v>
      </c>
      <c r="J100" s="178">
        <v>28</v>
      </c>
      <c r="K100" s="178"/>
    </row>
    <row r="101" spans="3:11">
      <c r="C101" s="169">
        <v>1995</v>
      </c>
      <c r="D101" s="169" t="s">
        <v>146</v>
      </c>
      <c r="E101" s="169">
        <v>4</v>
      </c>
      <c r="F101" s="100">
        <v>1</v>
      </c>
      <c r="G101" s="178"/>
      <c r="H101" s="178"/>
      <c r="I101" s="169"/>
      <c r="J101" s="178"/>
      <c r="K101" s="178"/>
    </row>
    <row r="102" spans="3:11">
      <c r="C102" s="169"/>
      <c r="D102" s="169"/>
      <c r="E102" s="169"/>
      <c r="F102" s="100">
        <v>2</v>
      </c>
      <c r="G102" s="178">
        <v>23</v>
      </c>
      <c r="H102" s="178"/>
      <c r="I102" s="169">
        <v>27</v>
      </c>
      <c r="J102" s="178">
        <v>27</v>
      </c>
      <c r="K102" s="178"/>
    </row>
    <row r="103" spans="3:11">
      <c r="C103" s="169">
        <v>1996</v>
      </c>
      <c r="D103" s="169" t="s">
        <v>147</v>
      </c>
      <c r="E103" s="169">
        <v>4</v>
      </c>
      <c r="F103" s="100">
        <v>1</v>
      </c>
      <c r="G103" s="178"/>
      <c r="H103" s="178"/>
      <c r="I103" s="169"/>
      <c r="J103" s="178"/>
      <c r="K103" s="178"/>
    </row>
    <row r="104" spans="3:11">
      <c r="C104" s="169"/>
      <c r="D104" s="169"/>
      <c r="E104" s="169"/>
      <c r="F104" s="100">
        <v>2</v>
      </c>
      <c r="G104" s="178">
        <v>22</v>
      </c>
      <c r="H104" s="178"/>
      <c r="I104" s="169">
        <v>26</v>
      </c>
      <c r="J104" s="178">
        <v>26</v>
      </c>
      <c r="K104" s="178"/>
    </row>
    <row r="105" spans="3:11">
      <c r="C105" s="169">
        <v>1997</v>
      </c>
      <c r="D105" s="169" t="s">
        <v>148</v>
      </c>
      <c r="E105" s="169">
        <v>4</v>
      </c>
      <c r="F105" s="100">
        <v>1</v>
      </c>
      <c r="G105" s="178"/>
      <c r="H105" s="178"/>
      <c r="I105" s="169"/>
      <c r="J105" s="178"/>
      <c r="K105" s="178"/>
    </row>
    <row r="106" spans="3:11">
      <c r="C106" s="169"/>
      <c r="D106" s="169"/>
      <c r="E106" s="169"/>
      <c r="F106" s="100">
        <v>2</v>
      </c>
      <c r="G106" s="178">
        <v>21</v>
      </c>
      <c r="H106" s="178"/>
      <c r="I106" s="169">
        <v>25</v>
      </c>
      <c r="J106" s="178">
        <v>25</v>
      </c>
      <c r="K106" s="178"/>
    </row>
    <row r="107" spans="3:11">
      <c r="C107" s="169">
        <v>1998</v>
      </c>
      <c r="D107" s="169" t="s">
        <v>149</v>
      </c>
      <c r="E107" s="169">
        <v>4</v>
      </c>
      <c r="F107" s="100">
        <v>1</v>
      </c>
      <c r="G107" s="178"/>
      <c r="H107" s="178"/>
      <c r="I107" s="169"/>
      <c r="J107" s="178"/>
      <c r="K107" s="178"/>
    </row>
    <row r="108" spans="3:11">
      <c r="C108" s="169"/>
      <c r="D108" s="169"/>
      <c r="E108" s="169"/>
      <c r="F108" s="100">
        <v>2</v>
      </c>
      <c r="G108" s="178">
        <v>20</v>
      </c>
      <c r="H108" s="178"/>
      <c r="I108" s="169">
        <v>24</v>
      </c>
      <c r="J108" s="178">
        <v>24</v>
      </c>
      <c r="K108" s="178"/>
    </row>
    <row r="109" spans="3:11">
      <c r="C109" s="169">
        <v>1999</v>
      </c>
      <c r="D109" s="169" t="s">
        <v>150</v>
      </c>
      <c r="E109" s="169">
        <v>4</v>
      </c>
      <c r="F109" s="100">
        <v>1</v>
      </c>
      <c r="G109" s="178"/>
      <c r="H109" s="178"/>
      <c r="I109" s="169"/>
      <c r="J109" s="178"/>
      <c r="K109" s="178"/>
    </row>
    <row r="110" spans="3:11">
      <c r="C110" s="169"/>
      <c r="D110" s="169"/>
      <c r="E110" s="169"/>
      <c r="F110" s="100">
        <v>2</v>
      </c>
      <c r="G110" s="176">
        <v>19</v>
      </c>
      <c r="H110" s="176" t="s">
        <v>151</v>
      </c>
      <c r="I110" s="169">
        <v>23</v>
      </c>
      <c r="J110" s="178">
        <v>23</v>
      </c>
      <c r="K110" s="178"/>
    </row>
    <row r="111" spans="3:11">
      <c r="C111" s="169">
        <v>2000</v>
      </c>
      <c r="D111" s="169" t="s">
        <v>152</v>
      </c>
      <c r="E111" s="169">
        <v>4</v>
      </c>
      <c r="F111" s="100">
        <v>1</v>
      </c>
      <c r="G111" s="176"/>
      <c r="H111" s="176"/>
      <c r="I111" s="169"/>
      <c r="J111" s="178"/>
      <c r="K111" s="178"/>
    </row>
    <row r="112" spans="3:11">
      <c r="C112" s="169"/>
      <c r="D112" s="169"/>
      <c r="E112" s="169"/>
      <c r="F112" s="100">
        <v>2</v>
      </c>
      <c r="G112" s="176">
        <v>18</v>
      </c>
      <c r="H112" s="176"/>
      <c r="I112" s="169">
        <v>22</v>
      </c>
      <c r="J112" s="178">
        <v>22</v>
      </c>
      <c r="K112" s="178"/>
    </row>
    <row r="113" spans="3:19">
      <c r="C113" s="169">
        <v>2001</v>
      </c>
      <c r="D113" s="169" t="s">
        <v>153</v>
      </c>
      <c r="E113" s="169">
        <v>4</v>
      </c>
      <c r="F113" s="100">
        <v>1</v>
      </c>
      <c r="G113" s="176"/>
      <c r="H113" s="176"/>
      <c r="I113" s="169"/>
      <c r="J113" s="178"/>
      <c r="K113" s="178"/>
    </row>
    <row r="114" spans="3:19">
      <c r="C114" s="169"/>
      <c r="D114" s="169"/>
      <c r="E114" s="169"/>
      <c r="F114" s="100">
        <v>2</v>
      </c>
      <c r="G114" s="176">
        <v>17</v>
      </c>
      <c r="H114" s="176"/>
      <c r="I114" s="169">
        <v>21</v>
      </c>
      <c r="J114" s="178">
        <v>21</v>
      </c>
      <c r="K114" s="178"/>
    </row>
    <row r="115" spans="3:19">
      <c r="C115" s="169">
        <v>2002</v>
      </c>
      <c r="D115" s="169" t="s">
        <v>154</v>
      </c>
      <c r="E115" s="169">
        <v>4</v>
      </c>
      <c r="F115" s="100">
        <v>1</v>
      </c>
      <c r="G115" s="176"/>
      <c r="H115" s="176"/>
      <c r="I115" s="169"/>
      <c r="J115" s="178"/>
      <c r="K115" s="178"/>
    </row>
    <row r="116" spans="3:19">
      <c r="C116" s="169"/>
      <c r="D116" s="169"/>
      <c r="E116" s="169"/>
      <c r="F116" s="100">
        <v>2</v>
      </c>
      <c r="G116" s="176">
        <v>16</v>
      </c>
      <c r="H116" s="176"/>
      <c r="I116" s="169">
        <v>20</v>
      </c>
      <c r="J116" s="178">
        <v>20</v>
      </c>
      <c r="K116" s="178"/>
    </row>
    <row r="117" spans="3:19">
      <c r="C117" s="169">
        <v>2003</v>
      </c>
      <c r="D117" s="169" t="s">
        <v>155</v>
      </c>
      <c r="E117" s="169">
        <v>4</v>
      </c>
      <c r="F117" s="100">
        <v>1</v>
      </c>
      <c r="G117" s="176"/>
      <c r="H117" s="176"/>
      <c r="I117" s="169"/>
      <c r="J117" s="178"/>
      <c r="K117" s="178"/>
    </row>
    <row r="118" spans="3:19">
      <c r="C118" s="169"/>
      <c r="D118" s="169"/>
      <c r="E118" s="169"/>
      <c r="F118" s="100">
        <v>2</v>
      </c>
      <c r="G118" s="176">
        <v>15</v>
      </c>
      <c r="H118" s="176"/>
      <c r="I118" s="169">
        <v>19</v>
      </c>
      <c r="J118" s="176">
        <v>19</v>
      </c>
      <c r="K118" s="176" t="s">
        <v>151</v>
      </c>
    </row>
    <row r="119" spans="3:19">
      <c r="C119" s="169">
        <v>2004</v>
      </c>
      <c r="D119" s="169" t="s">
        <v>156</v>
      </c>
      <c r="E119" s="169">
        <v>4</v>
      </c>
      <c r="F119" s="100">
        <v>1</v>
      </c>
      <c r="G119" s="176"/>
      <c r="H119" s="176"/>
      <c r="I119" s="169"/>
      <c r="J119" s="176"/>
      <c r="K119" s="176"/>
    </row>
    <row r="120" spans="3:19">
      <c r="C120" s="169"/>
      <c r="D120" s="169"/>
      <c r="E120" s="169"/>
      <c r="F120" s="100">
        <v>2</v>
      </c>
      <c r="G120" s="177">
        <v>14</v>
      </c>
      <c r="H120" s="177" t="s">
        <v>157</v>
      </c>
      <c r="I120" s="169">
        <v>18</v>
      </c>
      <c r="J120" s="176">
        <v>18</v>
      </c>
      <c r="K120" s="176"/>
    </row>
    <row r="121" spans="3:19">
      <c r="C121" s="169">
        <v>2005</v>
      </c>
      <c r="D121" s="169" t="s">
        <v>158</v>
      </c>
      <c r="E121" s="169">
        <v>4</v>
      </c>
      <c r="F121" s="100">
        <v>1</v>
      </c>
      <c r="G121" s="177"/>
      <c r="H121" s="177"/>
      <c r="I121" s="169"/>
      <c r="J121" s="176"/>
      <c r="K121" s="176"/>
    </row>
    <row r="122" spans="3:19">
      <c r="C122" s="169"/>
      <c r="D122" s="169"/>
      <c r="E122" s="169"/>
      <c r="F122" s="100">
        <v>2</v>
      </c>
      <c r="G122" s="177">
        <v>13</v>
      </c>
      <c r="H122" s="177"/>
      <c r="I122" s="169">
        <v>17</v>
      </c>
      <c r="J122" s="176">
        <v>17</v>
      </c>
      <c r="K122" s="176"/>
    </row>
    <row r="123" spans="3:19">
      <c r="C123" s="169">
        <v>2006</v>
      </c>
      <c r="D123" s="169" t="s">
        <v>159</v>
      </c>
      <c r="E123" s="169">
        <v>4</v>
      </c>
      <c r="F123" s="100">
        <v>1</v>
      </c>
      <c r="G123" s="177"/>
      <c r="H123" s="177"/>
      <c r="I123" s="169"/>
      <c r="J123" s="176"/>
      <c r="K123" s="176"/>
      <c r="P123" s="31"/>
      <c r="Q123" s="31"/>
      <c r="R123" s="31"/>
      <c r="S123" s="31"/>
    </row>
    <row r="124" spans="3:19">
      <c r="C124" s="169"/>
      <c r="D124" s="169"/>
      <c r="E124" s="169"/>
      <c r="F124" s="100">
        <v>2</v>
      </c>
      <c r="G124" s="174">
        <v>12</v>
      </c>
      <c r="H124" s="174" t="s">
        <v>160</v>
      </c>
      <c r="I124" s="169">
        <v>16</v>
      </c>
      <c r="J124" s="176">
        <v>16</v>
      </c>
      <c r="K124" s="176"/>
      <c r="P124" s="31"/>
      <c r="Q124" s="31"/>
      <c r="R124" s="31"/>
      <c r="S124" s="31"/>
    </row>
    <row r="125" spans="3:19">
      <c r="C125" s="169">
        <v>2007</v>
      </c>
      <c r="D125" s="169" t="s">
        <v>161</v>
      </c>
      <c r="E125" s="169">
        <v>4</v>
      </c>
      <c r="F125" s="100">
        <v>1</v>
      </c>
      <c r="G125" s="174"/>
      <c r="H125" s="174"/>
      <c r="I125" s="169"/>
      <c r="J125" s="176"/>
      <c r="K125" s="176"/>
      <c r="P125" s="31"/>
      <c r="Q125" s="31"/>
      <c r="R125" s="31"/>
      <c r="S125" s="31"/>
    </row>
    <row r="126" spans="3:19">
      <c r="C126" s="169"/>
      <c r="D126" s="169"/>
      <c r="E126" s="169"/>
      <c r="F126" s="100">
        <v>2</v>
      </c>
      <c r="G126" s="174">
        <v>11</v>
      </c>
      <c r="H126" s="174"/>
      <c r="I126" s="169">
        <v>15</v>
      </c>
      <c r="J126" s="176">
        <v>15</v>
      </c>
      <c r="K126" s="176"/>
      <c r="P126" s="31"/>
      <c r="Q126" s="31"/>
      <c r="R126" s="31"/>
      <c r="S126" s="31"/>
    </row>
    <row r="127" spans="3:19">
      <c r="C127" s="169">
        <v>2008</v>
      </c>
      <c r="D127" s="169" t="s">
        <v>162</v>
      </c>
      <c r="E127" s="169">
        <v>4</v>
      </c>
      <c r="F127" s="100">
        <v>1</v>
      </c>
      <c r="G127" s="174"/>
      <c r="H127" s="174"/>
      <c r="I127" s="169"/>
      <c r="J127" s="176"/>
      <c r="K127" s="176"/>
      <c r="P127" s="31"/>
      <c r="Q127" s="31"/>
      <c r="R127" s="31"/>
      <c r="S127" s="31"/>
    </row>
    <row r="128" spans="3:19">
      <c r="C128" s="169"/>
      <c r="D128" s="169"/>
      <c r="E128" s="169"/>
      <c r="F128" s="100">
        <v>2</v>
      </c>
      <c r="G128" s="172">
        <v>10</v>
      </c>
      <c r="H128" s="172" t="s">
        <v>163</v>
      </c>
      <c r="I128" s="169">
        <v>14</v>
      </c>
      <c r="J128" s="177">
        <v>14</v>
      </c>
      <c r="K128" s="177" t="s">
        <v>157</v>
      </c>
      <c r="P128" s="31"/>
      <c r="Q128" s="31"/>
      <c r="R128" s="31"/>
      <c r="S128" s="31"/>
    </row>
    <row r="129" spans="3:19">
      <c r="C129" s="169">
        <v>2009</v>
      </c>
      <c r="D129" s="169" t="s">
        <v>164</v>
      </c>
      <c r="E129" s="169">
        <v>4</v>
      </c>
      <c r="F129" s="100">
        <v>1</v>
      </c>
      <c r="G129" s="172"/>
      <c r="H129" s="172"/>
      <c r="I129" s="169"/>
      <c r="J129" s="177"/>
      <c r="K129" s="177"/>
      <c r="P129" s="31"/>
      <c r="Q129" s="31"/>
      <c r="R129" s="31"/>
      <c r="S129" s="35"/>
    </row>
    <row r="130" spans="3:19">
      <c r="C130" s="169"/>
      <c r="D130" s="169"/>
      <c r="E130" s="169"/>
      <c r="F130" s="100">
        <v>2</v>
      </c>
      <c r="G130" s="172">
        <v>9</v>
      </c>
      <c r="H130" s="172"/>
      <c r="I130" s="169">
        <v>13</v>
      </c>
      <c r="J130" s="177">
        <v>13</v>
      </c>
      <c r="K130" s="177"/>
      <c r="P130" s="31"/>
      <c r="Q130" s="31"/>
      <c r="R130" s="31"/>
      <c r="S130" s="31"/>
    </row>
    <row r="131" spans="3:19">
      <c r="C131" s="169">
        <v>2010</v>
      </c>
      <c r="D131" s="169" t="s">
        <v>165</v>
      </c>
      <c r="E131" s="169">
        <v>4</v>
      </c>
      <c r="F131" s="100">
        <v>1</v>
      </c>
      <c r="G131" s="172"/>
      <c r="H131" s="172"/>
      <c r="I131" s="169"/>
      <c r="J131" s="177"/>
      <c r="K131" s="177"/>
      <c r="P131" s="31"/>
      <c r="Q131" s="31"/>
      <c r="R131" s="35"/>
      <c r="S131" s="31"/>
    </row>
    <row r="132" spans="3:19">
      <c r="C132" s="169"/>
      <c r="D132" s="169"/>
      <c r="E132" s="169"/>
      <c r="F132" s="100">
        <v>2</v>
      </c>
      <c r="G132" s="173">
        <v>8</v>
      </c>
      <c r="H132" s="173" t="s">
        <v>166</v>
      </c>
      <c r="I132" s="174">
        <v>12</v>
      </c>
      <c r="J132" s="174">
        <v>12</v>
      </c>
      <c r="K132" s="174" t="s">
        <v>160</v>
      </c>
      <c r="P132" s="31"/>
      <c r="Q132" s="31"/>
      <c r="R132" s="35"/>
      <c r="S132" s="31"/>
    </row>
    <row r="133" spans="3:19">
      <c r="C133" s="169">
        <v>2011</v>
      </c>
      <c r="D133" s="169" t="s">
        <v>167</v>
      </c>
      <c r="E133" s="169">
        <v>4</v>
      </c>
      <c r="F133" s="100">
        <v>1</v>
      </c>
      <c r="G133" s="173"/>
      <c r="H133" s="173"/>
      <c r="I133" s="174"/>
      <c r="J133" s="174"/>
      <c r="K133" s="174"/>
    </row>
    <row r="134" spans="3:19">
      <c r="C134" s="169"/>
      <c r="D134" s="169"/>
      <c r="E134" s="169"/>
      <c r="F134" s="100">
        <v>2</v>
      </c>
      <c r="G134" s="173">
        <v>7</v>
      </c>
      <c r="H134" s="173"/>
      <c r="I134" s="169">
        <v>11</v>
      </c>
      <c r="J134" s="174">
        <v>11</v>
      </c>
      <c r="K134" s="174"/>
    </row>
    <row r="135" spans="3:19">
      <c r="C135" s="169">
        <v>2012</v>
      </c>
      <c r="D135" s="169" t="s">
        <v>168</v>
      </c>
      <c r="E135" s="169">
        <v>4</v>
      </c>
      <c r="F135" s="100">
        <v>1</v>
      </c>
      <c r="G135" s="173"/>
      <c r="H135" s="173"/>
      <c r="I135" s="169"/>
      <c r="J135" s="174"/>
      <c r="K135" s="174"/>
    </row>
    <row r="136" spans="3:19">
      <c r="C136" s="169"/>
      <c r="D136" s="169"/>
      <c r="E136" s="169"/>
      <c r="F136" s="100">
        <v>2</v>
      </c>
      <c r="G136" s="169">
        <v>6</v>
      </c>
      <c r="H136" s="107"/>
      <c r="I136" s="172">
        <v>10</v>
      </c>
      <c r="J136" s="172">
        <v>10</v>
      </c>
      <c r="K136" s="172" t="s">
        <v>163</v>
      </c>
    </row>
    <row r="137" spans="3:19">
      <c r="C137" s="169">
        <v>2013</v>
      </c>
      <c r="D137" s="169" t="s">
        <v>169</v>
      </c>
      <c r="E137" s="169">
        <v>4</v>
      </c>
      <c r="F137" s="100">
        <v>1</v>
      </c>
      <c r="G137" s="169"/>
      <c r="H137" s="107"/>
      <c r="I137" s="172"/>
      <c r="J137" s="172"/>
      <c r="K137" s="172"/>
    </row>
    <row r="138" spans="3:19">
      <c r="C138" s="169"/>
      <c r="D138" s="169"/>
      <c r="E138" s="169"/>
      <c r="F138" s="100">
        <v>2</v>
      </c>
      <c r="G138" s="169">
        <v>5</v>
      </c>
      <c r="H138" s="107"/>
      <c r="I138" s="169">
        <v>9</v>
      </c>
      <c r="J138" s="172">
        <v>9</v>
      </c>
      <c r="K138" s="172"/>
    </row>
    <row r="139" spans="3:19">
      <c r="C139" s="169">
        <v>2014</v>
      </c>
      <c r="D139" s="169" t="s">
        <v>170</v>
      </c>
      <c r="E139" s="169">
        <v>4</v>
      </c>
      <c r="F139" s="100">
        <v>1</v>
      </c>
      <c r="G139" s="169"/>
      <c r="H139" s="107"/>
      <c r="I139" s="169"/>
      <c r="J139" s="172"/>
      <c r="K139" s="172"/>
    </row>
    <row r="140" spans="3:19">
      <c r="C140" s="169"/>
      <c r="D140" s="169"/>
      <c r="E140" s="169"/>
      <c r="F140" s="100">
        <v>2</v>
      </c>
      <c r="G140" s="169">
        <v>4</v>
      </c>
      <c r="H140" s="107"/>
      <c r="I140" s="173">
        <v>8</v>
      </c>
      <c r="J140" s="173">
        <v>8</v>
      </c>
      <c r="K140" s="173" t="s">
        <v>166</v>
      </c>
    </row>
    <row r="141" spans="3:19">
      <c r="C141" s="169">
        <v>2015</v>
      </c>
      <c r="D141" s="169" t="s">
        <v>171</v>
      </c>
      <c r="E141" s="169">
        <v>4</v>
      </c>
      <c r="F141" s="100">
        <v>1</v>
      </c>
      <c r="G141" s="169"/>
      <c r="H141" s="107"/>
      <c r="I141" s="173"/>
      <c r="J141" s="173"/>
      <c r="K141" s="173"/>
    </row>
    <row r="142" spans="3:19">
      <c r="C142" s="169"/>
      <c r="D142" s="169"/>
      <c r="E142" s="169"/>
      <c r="F142" s="100">
        <v>2</v>
      </c>
      <c r="G142" s="169">
        <v>3</v>
      </c>
      <c r="H142" s="107"/>
      <c r="I142" s="169">
        <v>7</v>
      </c>
      <c r="J142" s="173">
        <v>7</v>
      </c>
      <c r="K142" s="173"/>
    </row>
    <row r="143" spans="3:19">
      <c r="C143" s="169">
        <v>2016</v>
      </c>
      <c r="D143" s="169" t="s">
        <v>172</v>
      </c>
      <c r="E143" s="169">
        <v>4</v>
      </c>
      <c r="F143" s="100">
        <v>1</v>
      </c>
      <c r="G143" s="169"/>
      <c r="H143" s="107"/>
      <c r="I143" s="169"/>
      <c r="J143" s="173"/>
      <c r="K143" s="173"/>
    </row>
    <row r="144" spans="3:19">
      <c r="C144" s="169"/>
      <c r="D144" s="169"/>
      <c r="E144" s="169"/>
      <c r="F144" s="100">
        <v>2</v>
      </c>
      <c r="G144" s="169">
        <v>2</v>
      </c>
      <c r="H144" s="107"/>
      <c r="I144" s="169">
        <v>6</v>
      </c>
      <c r="J144" s="169">
        <v>6</v>
      </c>
      <c r="K144" s="107"/>
    </row>
    <row r="145" spans="3:11">
      <c r="C145" s="169">
        <v>2017</v>
      </c>
      <c r="D145" s="169" t="s">
        <v>173</v>
      </c>
      <c r="E145" s="169">
        <v>4</v>
      </c>
      <c r="F145" s="100">
        <v>1</v>
      </c>
      <c r="G145" s="169"/>
      <c r="H145" s="107"/>
      <c r="I145" s="169"/>
      <c r="J145" s="169"/>
      <c r="K145" s="107"/>
    </row>
    <row r="146" spans="3:11">
      <c r="C146" s="169"/>
      <c r="D146" s="169"/>
      <c r="E146" s="169"/>
      <c r="F146" s="100">
        <v>2</v>
      </c>
      <c r="G146" s="169">
        <v>1</v>
      </c>
      <c r="H146" s="107"/>
      <c r="I146" s="169">
        <v>5</v>
      </c>
      <c r="J146" s="169">
        <v>5</v>
      </c>
      <c r="K146" s="107"/>
    </row>
    <row r="147" spans="3:11">
      <c r="C147" s="169">
        <v>2018</v>
      </c>
      <c r="D147" s="169" t="s">
        <v>174</v>
      </c>
      <c r="E147" s="169">
        <v>4</v>
      </c>
      <c r="F147" s="100">
        <v>1</v>
      </c>
      <c r="G147" s="169"/>
      <c r="H147" s="107"/>
      <c r="I147" s="169"/>
      <c r="J147" s="169"/>
      <c r="K147" s="107"/>
    </row>
    <row r="148" spans="3:11">
      <c r="C148" s="169"/>
      <c r="D148" s="169"/>
      <c r="E148" s="169"/>
      <c r="F148" s="100">
        <v>2</v>
      </c>
      <c r="G148" s="169">
        <v>0</v>
      </c>
      <c r="H148" s="107"/>
      <c r="I148" s="169">
        <v>4</v>
      </c>
      <c r="J148" s="169">
        <v>4</v>
      </c>
      <c r="K148" s="107"/>
    </row>
    <row r="149" spans="3:11">
      <c r="C149" s="169">
        <v>2019</v>
      </c>
      <c r="D149" s="169" t="s">
        <v>83</v>
      </c>
      <c r="E149" s="169">
        <v>4</v>
      </c>
      <c r="F149" s="100">
        <v>1</v>
      </c>
      <c r="G149" s="169"/>
      <c r="H149" s="107"/>
      <c r="I149" s="169"/>
      <c r="J149" s="169"/>
      <c r="K149" s="107"/>
    </row>
    <row r="150" spans="3:11">
      <c r="C150" s="169"/>
      <c r="D150" s="169"/>
      <c r="E150" s="169"/>
      <c r="F150" s="100">
        <v>2</v>
      </c>
      <c r="G150" s="41"/>
      <c r="H150" s="41"/>
      <c r="I150" s="169">
        <v>3</v>
      </c>
      <c r="J150" s="169">
        <v>3</v>
      </c>
      <c r="K150" s="107"/>
    </row>
    <row r="151" spans="3:11">
      <c r="C151" s="169">
        <v>2020</v>
      </c>
      <c r="D151" s="169" t="s">
        <v>175</v>
      </c>
      <c r="E151" s="169">
        <v>4</v>
      </c>
      <c r="F151" s="100">
        <v>1</v>
      </c>
      <c r="G151" s="41"/>
      <c r="H151" s="41"/>
      <c r="I151" s="169"/>
      <c r="J151" s="169"/>
      <c r="K151" s="107"/>
    </row>
    <row r="152" spans="3:11">
      <c r="C152" s="169"/>
      <c r="D152" s="169"/>
      <c r="E152" s="169"/>
      <c r="F152" s="100">
        <v>2</v>
      </c>
      <c r="G152" s="41"/>
      <c r="H152" s="41"/>
      <c r="I152" s="169">
        <v>2</v>
      </c>
      <c r="J152" s="169">
        <v>2</v>
      </c>
      <c r="K152" s="107"/>
    </row>
    <row r="153" spans="3:11">
      <c r="C153" s="169">
        <v>2021</v>
      </c>
      <c r="D153" s="169" t="s">
        <v>176</v>
      </c>
      <c r="E153" s="169">
        <v>4</v>
      </c>
      <c r="F153" s="100">
        <v>1</v>
      </c>
      <c r="G153" s="41"/>
      <c r="H153" s="41"/>
      <c r="I153" s="169"/>
      <c r="J153" s="169"/>
      <c r="K153" s="107"/>
    </row>
    <row r="154" spans="3:11">
      <c r="C154" s="169"/>
      <c r="D154" s="169"/>
      <c r="E154" s="169"/>
      <c r="F154" s="100">
        <v>2</v>
      </c>
      <c r="G154" s="41"/>
      <c r="H154" s="41"/>
      <c r="I154" s="169">
        <v>1</v>
      </c>
      <c r="J154" s="169">
        <v>1</v>
      </c>
      <c r="K154" s="107"/>
    </row>
    <row r="155" spans="3:11">
      <c r="C155" s="169">
        <v>2022</v>
      </c>
      <c r="D155" s="169" t="s">
        <v>177</v>
      </c>
      <c r="E155" s="169">
        <v>4</v>
      </c>
      <c r="F155" s="100">
        <v>1</v>
      </c>
      <c r="G155" s="41"/>
      <c r="H155" s="41"/>
      <c r="I155" s="169"/>
      <c r="J155" s="169"/>
      <c r="K155" s="107"/>
    </row>
    <row r="156" spans="3:11">
      <c r="C156" s="169"/>
      <c r="D156" s="169"/>
      <c r="E156" s="169"/>
      <c r="F156" s="100">
        <v>2</v>
      </c>
      <c r="G156" s="41"/>
      <c r="H156" s="41"/>
      <c r="I156" s="169">
        <v>0</v>
      </c>
      <c r="J156" s="41">
        <v>0</v>
      </c>
      <c r="K156" s="107"/>
    </row>
    <row r="157" spans="3:11">
      <c r="C157" s="169">
        <v>2023</v>
      </c>
      <c r="D157" s="169" t="s">
        <v>178</v>
      </c>
      <c r="E157" s="169">
        <v>4</v>
      </c>
      <c r="F157" s="100">
        <v>1</v>
      </c>
      <c r="G157" s="41"/>
      <c r="H157" s="41"/>
      <c r="I157" s="169"/>
      <c r="J157" s="41"/>
      <c r="K157" s="41"/>
    </row>
    <row r="158" spans="3:11">
      <c r="C158" s="169"/>
      <c r="D158" s="169"/>
      <c r="E158" s="169"/>
      <c r="F158" s="100">
        <v>2</v>
      </c>
      <c r="G158" s="41"/>
      <c r="H158" s="41"/>
      <c r="I158" s="169">
        <v>-1</v>
      </c>
      <c r="J158" s="41"/>
      <c r="K158" s="41"/>
    </row>
    <row r="159" spans="3:11">
      <c r="C159" s="169">
        <v>2024</v>
      </c>
      <c r="D159" s="169" t="s">
        <v>179</v>
      </c>
      <c r="E159" s="169">
        <v>4</v>
      </c>
      <c r="F159" s="100">
        <v>1</v>
      </c>
      <c r="G159" s="41"/>
      <c r="H159" s="41"/>
      <c r="I159" s="169"/>
      <c r="J159" s="41"/>
      <c r="K159" s="41"/>
    </row>
    <row r="160" spans="3:11">
      <c r="C160" s="169"/>
      <c r="D160" s="169"/>
      <c r="E160" s="169"/>
      <c r="F160" s="100">
        <v>2</v>
      </c>
      <c r="G160" s="41"/>
      <c r="H160" s="41"/>
      <c r="I160" s="169">
        <v>-2</v>
      </c>
      <c r="J160" s="41"/>
      <c r="K160" s="41"/>
    </row>
    <row r="161" spans="3:11">
      <c r="C161" s="169">
        <v>2025</v>
      </c>
      <c r="D161" s="169" t="s">
        <v>180</v>
      </c>
      <c r="E161" s="169">
        <v>4</v>
      </c>
      <c r="F161" s="100">
        <v>1</v>
      </c>
      <c r="G161" s="41"/>
      <c r="H161" s="41"/>
      <c r="I161" s="169"/>
      <c r="J161" s="41"/>
      <c r="K161" s="41"/>
    </row>
    <row r="162" spans="3:11">
      <c r="C162" s="169"/>
      <c r="D162" s="169"/>
      <c r="E162" s="169"/>
      <c r="F162" s="100">
        <v>2</v>
      </c>
      <c r="G162" s="41"/>
      <c r="H162" s="41"/>
      <c r="I162" s="169">
        <v>-3</v>
      </c>
      <c r="J162" s="41"/>
      <c r="K162" s="41"/>
    </row>
    <row r="163" spans="3:11">
      <c r="C163" s="169">
        <v>2026</v>
      </c>
      <c r="D163" s="169" t="s">
        <v>181</v>
      </c>
      <c r="E163" s="169">
        <v>4</v>
      </c>
      <c r="F163" s="100">
        <v>1</v>
      </c>
      <c r="G163" s="41"/>
      <c r="H163" s="41"/>
      <c r="I163" s="169"/>
      <c r="J163" s="41"/>
      <c r="K163" s="41"/>
    </row>
    <row r="164" spans="3:11">
      <c r="C164" s="169"/>
      <c r="D164" s="169"/>
      <c r="E164" s="169"/>
      <c r="F164" s="100">
        <v>2</v>
      </c>
      <c r="G164" s="41"/>
      <c r="H164" s="41"/>
      <c r="I164" s="169">
        <v>-4</v>
      </c>
      <c r="J164" s="41"/>
      <c r="K164" s="41"/>
    </row>
    <row r="165" spans="3:11">
      <c r="C165" s="169">
        <v>2027</v>
      </c>
      <c r="D165" s="169" t="s">
        <v>182</v>
      </c>
      <c r="E165" s="169">
        <v>4</v>
      </c>
      <c r="F165" s="100">
        <v>1</v>
      </c>
      <c r="G165" s="41"/>
      <c r="H165" s="41"/>
      <c r="I165" s="169"/>
      <c r="J165" s="41"/>
      <c r="K165" s="41"/>
    </row>
    <row r="166" spans="3:11">
      <c r="C166" s="169"/>
      <c r="D166" s="169"/>
      <c r="E166" s="169"/>
      <c r="F166" s="100">
        <v>2</v>
      </c>
      <c r="G166" s="41"/>
      <c r="H166" s="41"/>
      <c r="I166" s="169">
        <v>-5</v>
      </c>
      <c r="J166" s="41"/>
      <c r="K166" s="41"/>
    </row>
    <row r="167" spans="3:11">
      <c r="C167" s="169">
        <v>2028</v>
      </c>
      <c r="D167" s="169" t="s">
        <v>183</v>
      </c>
      <c r="E167" s="169">
        <v>4</v>
      </c>
      <c r="F167" s="100">
        <v>1</v>
      </c>
      <c r="G167" s="41"/>
      <c r="H167" s="41"/>
      <c r="I167" s="169"/>
      <c r="J167" s="41"/>
      <c r="K167" s="41"/>
    </row>
    <row r="168" spans="3:11">
      <c r="C168" s="169"/>
      <c r="D168" s="169"/>
      <c r="E168" s="169"/>
      <c r="F168" s="100">
        <v>2</v>
      </c>
      <c r="G168" s="41"/>
      <c r="H168" s="41"/>
      <c r="I168" s="169">
        <v>-6</v>
      </c>
      <c r="J168" s="41"/>
      <c r="K168" s="41"/>
    </row>
    <row r="169" spans="3:11">
      <c r="C169" s="169">
        <v>2029</v>
      </c>
      <c r="D169" s="169" t="s">
        <v>184</v>
      </c>
      <c r="E169" s="169">
        <v>4</v>
      </c>
      <c r="F169" s="100">
        <v>1</v>
      </c>
      <c r="G169" s="41"/>
      <c r="H169" s="41"/>
      <c r="I169" s="169"/>
      <c r="J169" s="41"/>
      <c r="K169" s="41"/>
    </row>
    <row r="170" spans="3:11">
      <c r="C170" s="169"/>
      <c r="D170" s="169"/>
      <c r="E170" s="169"/>
      <c r="F170" s="100">
        <v>2</v>
      </c>
      <c r="G170" s="41"/>
      <c r="H170" s="41"/>
      <c r="I170" s="169">
        <v>-7</v>
      </c>
      <c r="J170" s="41"/>
      <c r="K170" s="41"/>
    </row>
    <row r="171" spans="3:11">
      <c r="C171" s="41"/>
      <c r="D171" s="41"/>
      <c r="E171" s="41"/>
      <c r="F171" s="100">
        <v>1</v>
      </c>
      <c r="G171" s="41"/>
      <c r="H171" s="41"/>
      <c r="I171" s="169"/>
      <c r="J171" s="41"/>
      <c r="K171" s="41"/>
    </row>
    <row r="172" spans="3:11">
      <c r="F172" s="19">
        <v>2</v>
      </c>
      <c r="I172" s="170">
        <v>-8</v>
      </c>
    </row>
    <row r="173" spans="3:11" ht="18.600000000000001" thickBot="1">
      <c r="F173" s="20">
        <v>1</v>
      </c>
      <c r="I173" s="171"/>
    </row>
    <row r="174" spans="3:11" ht="18.600000000000001" thickBot="1">
      <c r="F174" s="18">
        <v>2</v>
      </c>
    </row>
    <row r="175" spans="3:11">
      <c r="F175" s="19">
        <v>1</v>
      </c>
    </row>
    <row r="176" spans="3:11">
      <c r="F176" s="20">
        <v>2</v>
      </c>
    </row>
    <row r="177" spans="6:6">
      <c r="F177" s="20">
        <v>1</v>
      </c>
    </row>
    <row r="178" spans="6:6" ht="18.600000000000001" thickBot="1">
      <c r="F178" s="18">
        <v>2</v>
      </c>
    </row>
  </sheetData>
  <mergeCells count="502">
    <mergeCell ref="C153:C154"/>
    <mergeCell ref="D153:D154"/>
    <mergeCell ref="E153:E154"/>
    <mergeCell ref="J5:J17"/>
    <mergeCell ref="K5:K17"/>
    <mergeCell ref="I12:I13"/>
    <mergeCell ref="I10:I11"/>
    <mergeCell ref="C3:C4"/>
    <mergeCell ref="D3:D4"/>
    <mergeCell ref="E3:E4"/>
    <mergeCell ref="C5:C6"/>
    <mergeCell ref="D5:D6"/>
    <mergeCell ref="E5:E6"/>
    <mergeCell ref="I4:I5"/>
    <mergeCell ref="I8:I9"/>
    <mergeCell ref="C151:C152"/>
    <mergeCell ref="D151:D152"/>
    <mergeCell ref="E151:E152"/>
    <mergeCell ref="D9:D10"/>
    <mergeCell ref="D11:D12"/>
    <mergeCell ref="D59:D60"/>
    <mergeCell ref="D61:D62"/>
    <mergeCell ref="D63:D64"/>
    <mergeCell ref="D65:D66"/>
    <mergeCell ref="D57:D58"/>
    <mergeCell ref="D83:D84"/>
    <mergeCell ref="D85:D86"/>
    <mergeCell ref="D25:D26"/>
    <mergeCell ref="D27:D28"/>
    <mergeCell ref="D29:D30"/>
    <mergeCell ref="D31:D32"/>
    <mergeCell ref="D33:D34"/>
    <mergeCell ref="D35:D36"/>
    <mergeCell ref="D55:D56"/>
    <mergeCell ref="D67:D68"/>
    <mergeCell ref="D69:D70"/>
    <mergeCell ref="D13:D14"/>
    <mergeCell ref="D15:D16"/>
    <mergeCell ref="D17:D18"/>
    <mergeCell ref="D19:D20"/>
    <mergeCell ref="D21:D22"/>
    <mergeCell ref="D23:D24"/>
    <mergeCell ref="D49:D50"/>
    <mergeCell ref="D51:D52"/>
    <mergeCell ref="D53:D54"/>
    <mergeCell ref="D37:D38"/>
    <mergeCell ref="D39:D40"/>
    <mergeCell ref="D41:D42"/>
    <mergeCell ref="D43:D44"/>
    <mergeCell ref="D45:D46"/>
    <mergeCell ref="D47:D48"/>
    <mergeCell ref="D87:D88"/>
    <mergeCell ref="D89:D90"/>
    <mergeCell ref="D91:D92"/>
    <mergeCell ref="D93:D94"/>
    <mergeCell ref="D95:D96"/>
    <mergeCell ref="D97:D98"/>
    <mergeCell ref="D71:D72"/>
    <mergeCell ref="D73:D74"/>
    <mergeCell ref="D75:D76"/>
    <mergeCell ref="D77:D78"/>
    <mergeCell ref="D79:D80"/>
    <mergeCell ref="D81:D82"/>
    <mergeCell ref="D111:D112"/>
    <mergeCell ref="D113:D114"/>
    <mergeCell ref="D115:D116"/>
    <mergeCell ref="D117:D118"/>
    <mergeCell ref="D119:D120"/>
    <mergeCell ref="D121:D122"/>
    <mergeCell ref="D99:D100"/>
    <mergeCell ref="D101:D102"/>
    <mergeCell ref="D103:D104"/>
    <mergeCell ref="D105:D106"/>
    <mergeCell ref="D107:D108"/>
    <mergeCell ref="D109:D110"/>
    <mergeCell ref="D147:D148"/>
    <mergeCell ref="D149:D150"/>
    <mergeCell ref="D135:D136"/>
    <mergeCell ref="D137:D138"/>
    <mergeCell ref="D139:D140"/>
    <mergeCell ref="D141:D142"/>
    <mergeCell ref="D143:D144"/>
    <mergeCell ref="D145:D146"/>
    <mergeCell ref="D123:D124"/>
    <mergeCell ref="D125:D126"/>
    <mergeCell ref="D127:D128"/>
    <mergeCell ref="D129:D130"/>
    <mergeCell ref="D131:D132"/>
    <mergeCell ref="D133:D134"/>
    <mergeCell ref="J28:J29"/>
    <mergeCell ref="J30:J31"/>
    <mergeCell ref="J32:J33"/>
    <mergeCell ref="J34:J35"/>
    <mergeCell ref="J36:J37"/>
    <mergeCell ref="J38:J39"/>
    <mergeCell ref="J1:K1"/>
    <mergeCell ref="J18:J19"/>
    <mergeCell ref="J20:J21"/>
    <mergeCell ref="J22:J23"/>
    <mergeCell ref="J24:J25"/>
    <mergeCell ref="J26:J27"/>
    <mergeCell ref="J52:J53"/>
    <mergeCell ref="J54:J55"/>
    <mergeCell ref="J56:J57"/>
    <mergeCell ref="J58:J59"/>
    <mergeCell ref="J60:J61"/>
    <mergeCell ref="J62:J63"/>
    <mergeCell ref="J40:J41"/>
    <mergeCell ref="J42:J43"/>
    <mergeCell ref="J44:J45"/>
    <mergeCell ref="J46:J47"/>
    <mergeCell ref="J48:J49"/>
    <mergeCell ref="J50:J51"/>
    <mergeCell ref="J76:J77"/>
    <mergeCell ref="J78:J79"/>
    <mergeCell ref="J80:J81"/>
    <mergeCell ref="J82:J83"/>
    <mergeCell ref="J84:J85"/>
    <mergeCell ref="J86:J87"/>
    <mergeCell ref="J64:J65"/>
    <mergeCell ref="J66:J67"/>
    <mergeCell ref="J68:J69"/>
    <mergeCell ref="J70:J71"/>
    <mergeCell ref="J72:J73"/>
    <mergeCell ref="J74:J75"/>
    <mergeCell ref="J154:J155"/>
    <mergeCell ref="J136:J137"/>
    <mergeCell ref="J138:J139"/>
    <mergeCell ref="J140:J141"/>
    <mergeCell ref="J142:J143"/>
    <mergeCell ref="J144:J145"/>
    <mergeCell ref="J146:J147"/>
    <mergeCell ref="J124:J125"/>
    <mergeCell ref="J126:J127"/>
    <mergeCell ref="J128:J129"/>
    <mergeCell ref="J130:J131"/>
    <mergeCell ref="J132:J133"/>
    <mergeCell ref="J134:J135"/>
    <mergeCell ref="J148:J149"/>
    <mergeCell ref="J150:J151"/>
    <mergeCell ref="J152:J153"/>
    <mergeCell ref="J104:J105"/>
    <mergeCell ref="J106:J107"/>
    <mergeCell ref="J108:J109"/>
    <mergeCell ref="J110:J111"/>
    <mergeCell ref="J88:J89"/>
    <mergeCell ref="J90:J91"/>
    <mergeCell ref="J92:J93"/>
    <mergeCell ref="J94:J95"/>
    <mergeCell ref="J96:J97"/>
    <mergeCell ref="J98:J99"/>
    <mergeCell ref="J116:J117"/>
    <mergeCell ref="J118:J119"/>
    <mergeCell ref="J120:J121"/>
    <mergeCell ref="J122:J123"/>
    <mergeCell ref="E21:E22"/>
    <mergeCell ref="E23:E24"/>
    <mergeCell ref="E25:E26"/>
    <mergeCell ref="E27:E28"/>
    <mergeCell ref="E29:E30"/>
    <mergeCell ref="E31:E32"/>
    <mergeCell ref="E51:E52"/>
    <mergeCell ref="E53:E54"/>
    <mergeCell ref="E55:E56"/>
    <mergeCell ref="E75:E76"/>
    <mergeCell ref="E77:E78"/>
    <mergeCell ref="E79:E80"/>
    <mergeCell ref="E57:E58"/>
    <mergeCell ref="E59:E60"/>
    <mergeCell ref="E61:E62"/>
    <mergeCell ref="E63:E64"/>
    <mergeCell ref="E65:E66"/>
    <mergeCell ref="E67:E68"/>
    <mergeCell ref="J100:J101"/>
    <mergeCell ref="J102:J103"/>
    <mergeCell ref="E9:E10"/>
    <mergeCell ref="E11:E12"/>
    <mergeCell ref="E13:E14"/>
    <mergeCell ref="E15:E16"/>
    <mergeCell ref="E17:E18"/>
    <mergeCell ref="E19:E20"/>
    <mergeCell ref="E45:E46"/>
    <mergeCell ref="E47:E48"/>
    <mergeCell ref="E49:E50"/>
    <mergeCell ref="E33:E34"/>
    <mergeCell ref="E35:E36"/>
    <mergeCell ref="E37:E38"/>
    <mergeCell ref="E39:E40"/>
    <mergeCell ref="E41:E42"/>
    <mergeCell ref="E43:E44"/>
    <mergeCell ref="C149:C150"/>
    <mergeCell ref="C147:C148"/>
    <mergeCell ref="C9:C10"/>
    <mergeCell ref="C11:C12"/>
    <mergeCell ref="C13:C14"/>
    <mergeCell ref="C15:C16"/>
    <mergeCell ref="C17:C18"/>
    <mergeCell ref="K98:K117"/>
    <mergeCell ref="K128:K131"/>
    <mergeCell ref="K118:K127"/>
    <mergeCell ref="E141:E142"/>
    <mergeCell ref="E143:E144"/>
    <mergeCell ref="E145:E146"/>
    <mergeCell ref="E147:E148"/>
    <mergeCell ref="E149:E150"/>
    <mergeCell ref="K18:K37"/>
    <mergeCell ref="K38:K57"/>
    <mergeCell ref="K58:K77"/>
    <mergeCell ref="K78:K97"/>
    <mergeCell ref="E129:E130"/>
    <mergeCell ref="E131:E132"/>
    <mergeCell ref="E133:E134"/>
    <mergeCell ref="E135:E136"/>
    <mergeCell ref="E137:E138"/>
    <mergeCell ref="E81:E82"/>
    <mergeCell ref="E83:E84"/>
    <mergeCell ref="E85:E86"/>
    <mergeCell ref="E87:E88"/>
    <mergeCell ref="E89:E90"/>
    <mergeCell ref="E91:E92"/>
    <mergeCell ref="E69:E70"/>
    <mergeCell ref="E71:E72"/>
    <mergeCell ref="E73:E74"/>
    <mergeCell ref="K132:K135"/>
    <mergeCell ref="K136:K139"/>
    <mergeCell ref="K140:K143"/>
    <mergeCell ref="E93:E94"/>
    <mergeCell ref="E95:E96"/>
    <mergeCell ref="E97:E98"/>
    <mergeCell ref="E99:E100"/>
    <mergeCell ref="E101:E102"/>
    <mergeCell ref="E103:E104"/>
    <mergeCell ref="E139:E140"/>
    <mergeCell ref="E117:E118"/>
    <mergeCell ref="E119:E120"/>
    <mergeCell ref="E121:E122"/>
    <mergeCell ref="E123:E124"/>
    <mergeCell ref="E125:E126"/>
    <mergeCell ref="E127:E128"/>
    <mergeCell ref="E105:E106"/>
    <mergeCell ref="E107:E108"/>
    <mergeCell ref="E109:E110"/>
    <mergeCell ref="E111:E112"/>
    <mergeCell ref="E113:E114"/>
    <mergeCell ref="E115:E116"/>
    <mergeCell ref="J112:J113"/>
    <mergeCell ref="J114:J115"/>
    <mergeCell ref="C85:C86"/>
    <mergeCell ref="C87:C88"/>
    <mergeCell ref="C89:C90"/>
    <mergeCell ref="C19:C20"/>
    <mergeCell ref="C21:C22"/>
    <mergeCell ref="C23:C24"/>
    <mergeCell ref="C25:C26"/>
    <mergeCell ref="C27:C28"/>
    <mergeCell ref="C29:C30"/>
    <mergeCell ref="C49:C50"/>
    <mergeCell ref="C51:C52"/>
    <mergeCell ref="C53:C54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145:C146"/>
    <mergeCell ref="C1:F1"/>
    <mergeCell ref="C127:C128"/>
    <mergeCell ref="C129:C130"/>
    <mergeCell ref="C131:C132"/>
    <mergeCell ref="C133:C134"/>
    <mergeCell ref="C135:C136"/>
    <mergeCell ref="C137:C138"/>
    <mergeCell ref="C115:C116"/>
    <mergeCell ref="C117:C118"/>
    <mergeCell ref="C119:C120"/>
    <mergeCell ref="C121:C122"/>
    <mergeCell ref="C123:C124"/>
    <mergeCell ref="C125:C126"/>
    <mergeCell ref="C103:C104"/>
    <mergeCell ref="C105:C106"/>
    <mergeCell ref="C107:C108"/>
    <mergeCell ref="C109:C110"/>
    <mergeCell ref="C111:C112"/>
    <mergeCell ref="C113:C114"/>
    <mergeCell ref="C91:C92"/>
    <mergeCell ref="C141:C142"/>
    <mergeCell ref="C143:C144"/>
    <mergeCell ref="C93:C94"/>
    <mergeCell ref="G1:H1"/>
    <mergeCell ref="H7:H9"/>
    <mergeCell ref="G10:G11"/>
    <mergeCell ref="H10:H29"/>
    <mergeCell ref="G12:G13"/>
    <mergeCell ref="G14:G15"/>
    <mergeCell ref="G28:G29"/>
    <mergeCell ref="C139:C140"/>
    <mergeCell ref="C67:C68"/>
    <mergeCell ref="C69:C70"/>
    <mergeCell ref="C71:C72"/>
    <mergeCell ref="C73:C74"/>
    <mergeCell ref="C75:C76"/>
    <mergeCell ref="C77:C78"/>
    <mergeCell ref="C55:C56"/>
    <mergeCell ref="C57:C58"/>
    <mergeCell ref="C59:C60"/>
    <mergeCell ref="C61:C62"/>
    <mergeCell ref="C63:C64"/>
    <mergeCell ref="C65:C66"/>
    <mergeCell ref="C95:C96"/>
    <mergeCell ref="C97:C98"/>
    <mergeCell ref="C99:C100"/>
    <mergeCell ref="C101:C102"/>
    <mergeCell ref="H30:H49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H50:H69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H70:H89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H120:H123"/>
    <mergeCell ref="G122:G123"/>
    <mergeCell ref="G100:G101"/>
    <mergeCell ref="G102:G103"/>
    <mergeCell ref="G104:G105"/>
    <mergeCell ref="G106:G107"/>
    <mergeCell ref="G108:G109"/>
    <mergeCell ref="G110:G111"/>
    <mergeCell ref="H110:H119"/>
    <mergeCell ref="H90:H109"/>
    <mergeCell ref="G92:G93"/>
    <mergeCell ref="G94:G95"/>
    <mergeCell ref="G96:G97"/>
    <mergeCell ref="G98:G99"/>
    <mergeCell ref="G112:G113"/>
    <mergeCell ref="G114:G115"/>
    <mergeCell ref="G116:G117"/>
    <mergeCell ref="G142:G143"/>
    <mergeCell ref="G144:G145"/>
    <mergeCell ref="G146:G147"/>
    <mergeCell ref="G148:G149"/>
    <mergeCell ref="C7:C8"/>
    <mergeCell ref="D7:D8"/>
    <mergeCell ref="E7:E8"/>
    <mergeCell ref="G7:G9"/>
    <mergeCell ref="G132:G133"/>
    <mergeCell ref="G118:G119"/>
    <mergeCell ref="G120:G121"/>
    <mergeCell ref="G90:G91"/>
    <mergeCell ref="G70:G71"/>
    <mergeCell ref="G50:G51"/>
    <mergeCell ref="G30:G31"/>
    <mergeCell ref="G16:G17"/>
    <mergeCell ref="G18:G19"/>
    <mergeCell ref="G20:G21"/>
    <mergeCell ref="G22:G23"/>
    <mergeCell ref="G24:G25"/>
    <mergeCell ref="G26:G27"/>
    <mergeCell ref="C79:C80"/>
    <mergeCell ref="C81:C82"/>
    <mergeCell ref="C83:C84"/>
    <mergeCell ref="H132:H135"/>
    <mergeCell ref="G134:G135"/>
    <mergeCell ref="G136:G137"/>
    <mergeCell ref="G138:G139"/>
    <mergeCell ref="G140:G141"/>
    <mergeCell ref="G124:G125"/>
    <mergeCell ref="H124:H127"/>
    <mergeCell ref="G126:G127"/>
    <mergeCell ref="G128:G129"/>
    <mergeCell ref="H128:H131"/>
    <mergeCell ref="G130:G131"/>
    <mergeCell ref="I26:I27"/>
    <mergeCell ref="I28:I29"/>
    <mergeCell ref="I30:I31"/>
    <mergeCell ref="I32:I33"/>
    <mergeCell ref="I34:I35"/>
    <mergeCell ref="I36:I37"/>
    <mergeCell ref="I14:I15"/>
    <mergeCell ref="I16:I17"/>
    <mergeCell ref="I18:I19"/>
    <mergeCell ref="I20:I21"/>
    <mergeCell ref="I22:I23"/>
    <mergeCell ref="I24:I25"/>
    <mergeCell ref="I50:I51"/>
    <mergeCell ref="I52:I53"/>
    <mergeCell ref="I54:I55"/>
    <mergeCell ref="I56:I57"/>
    <mergeCell ref="I58:I59"/>
    <mergeCell ref="I60:I61"/>
    <mergeCell ref="I38:I39"/>
    <mergeCell ref="I40:I41"/>
    <mergeCell ref="I42:I43"/>
    <mergeCell ref="I44:I45"/>
    <mergeCell ref="I46:I47"/>
    <mergeCell ref="I48:I49"/>
    <mergeCell ref="I74:I75"/>
    <mergeCell ref="I76:I77"/>
    <mergeCell ref="I78:I79"/>
    <mergeCell ref="I80:I81"/>
    <mergeCell ref="I82:I83"/>
    <mergeCell ref="I84:I85"/>
    <mergeCell ref="I62:I63"/>
    <mergeCell ref="I64:I65"/>
    <mergeCell ref="I66:I67"/>
    <mergeCell ref="I68:I69"/>
    <mergeCell ref="I70:I71"/>
    <mergeCell ref="I72:I73"/>
    <mergeCell ref="I98:I99"/>
    <mergeCell ref="I100:I101"/>
    <mergeCell ref="I102:I103"/>
    <mergeCell ref="I104:I105"/>
    <mergeCell ref="I106:I107"/>
    <mergeCell ref="I108:I109"/>
    <mergeCell ref="I86:I87"/>
    <mergeCell ref="I88:I89"/>
    <mergeCell ref="I90:I91"/>
    <mergeCell ref="I92:I93"/>
    <mergeCell ref="I94:I95"/>
    <mergeCell ref="I96:I97"/>
    <mergeCell ref="I122:I123"/>
    <mergeCell ref="I124:I125"/>
    <mergeCell ref="I126:I127"/>
    <mergeCell ref="I128:I129"/>
    <mergeCell ref="I130:I131"/>
    <mergeCell ref="I132:I133"/>
    <mergeCell ref="I110:I111"/>
    <mergeCell ref="I112:I113"/>
    <mergeCell ref="I114:I115"/>
    <mergeCell ref="I116:I117"/>
    <mergeCell ref="I118:I119"/>
    <mergeCell ref="I120:I121"/>
    <mergeCell ref="I146:I147"/>
    <mergeCell ref="I148:I149"/>
    <mergeCell ref="I150:I151"/>
    <mergeCell ref="I152:I153"/>
    <mergeCell ref="I154:I155"/>
    <mergeCell ref="I156:I157"/>
    <mergeCell ref="I134:I135"/>
    <mergeCell ref="I136:I137"/>
    <mergeCell ref="I138:I139"/>
    <mergeCell ref="I140:I141"/>
    <mergeCell ref="I142:I143"/>
    <mergeCell ref="I144:I145"/>
    <mergeCell ref="C155:C156"/>
    <mergeCell ref="D155:D156"/>
    <mergeCell ref="E155:E156"/>
    <mergeCell ref="I158:I159"/>
    <mergeCell ref="C157:C158"/>
    <mergeCell ref="D157:D158"/>
    <mergeCell ref="E157:E158"/>
    <mergeCell ref="I160:I161"/>
    <mergeCell ref="C159:C160"/>
    <mergeCell ref="D159:D160"/>
    <mergeCell ref="E159:E160"/>
    <mergeCell ref="C167:C168"/>
    <mergeCell ref="D167:D168"/>
    <mergeCell ref="E167:E168"/>
    <mergeCell ref="I170:I171"/>
    <mergeCell ref="C169:C170"/>
    <mergeCell ref="D169:D170"/>
    <mergeCell ref="E169:E170"/>
    <mergeCell ref="I172:I173"/>
    <mergeCell ref="C161:C162"/>
    <mergeCell ref="D161:D162"/>
    <mergeCell ref="E161:E162"/>
    <mergeCell ref="I164:I165"/>
    <mergeCell ref="C163:C164"/>
    <mergeCell ref="D163:D164"/>
    <mergeCell ref="E163:E164"/>
    <mergeCell ref="I166:I167"/>
    <mergeCell ref="C165:C166"/>
    <mergeCell ref="D165:D166"/>
    <mergeCell ref="E165:E166"/>
    <mergeCell ref="I168:I169"/>
    <mergeCell ref="I162:I163"/>
  </mergeCells>
  <phoneticPr fontId="9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⑨要項</vt:lpstr>
      <vt:lpstr>申込書 Ｓ</vt:lpstr>
      <vt:lpstr>リスト</vt:lpstr>
      <vt:lpstr>申込書　W</vt:lpstr>
      <vt:lpstr>年代表</vt:lpstr>
      <vt:lpstr>'申込書 Ｓ'!Print_Area</vt:lpstr>
      <vt:lpstr>'申込書　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2025-10-04T23:30:16Z</dcterms:modified>
  <cp:category/>
  <cp:contentStatus/>
</cp:coreProperties>
</file>